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UENTA PUBLICA 2022 DIF\INFORMACION PRESUPUESTAL\"/>
    </mc:Choice>
  </mc:AlternateContent>
  <xr:revisionPtr revIDLastSave="0" documentId="13_ncr:1_{2C117975-B5FC-4686-B70C-0D04BF405D36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CFG!$A$3:$H$36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  <c r="F39" i="4"/>
  <c r="D39" i="4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C39" i="4"/>
  <c r="G25" i="4"/>
  <c r="F25" i="4"/>
  <c r="E24" i="4"/>
  <c r="H24" i="4" s="1"/>
  <c r="E23" i="4"/>
  <c r="H23" i="4" s="1"/>
  <c r="E22" i="4"/>
  <c r="H22" i="4" s="1"/>
  <c r="E21" i="4"/>
  <c r="H21" i="4" s="1"/>
  <c r="D25" i="4"/>
  <c r="C25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4" i="4"/>
  <c r="F14" i="4"/>
  <c r="D14" i="4"/>
  <c r="C14" i="4"/>
  <c r="H25" i="4" l="1"/>
  <c r="H39" i="4"/>
  <c r="E25" i="4"/>
  <c r="E39" i="4"/>
  <c r="H14" i="4"/>
  <c r="E14" i="4"/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G10" i="8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6" i="6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12" i="6" s="1"/>
  <c r="H75" i="6"/>
  <c r="H73" i="6"/>
  <c r="H70" i="6"/>
  <c r="H68" i="6"/>
  <c r="H67" i="6"/>
  <c r="H63" i="6"/>
  <c r="H61" i="6"/>
  <c r="H58" i="6"/>
  <c r="H56" i="6"/>
  <c r="H55" i="6"/>
  <c r="H51" i="6"/>
  <c r="H49" i="6"/>
  <c r="H46" i="6"/>
  <c r="H45" i="6"/>
  <c r="H39" i="6"/>
  <c r="H34" i="6"/>
  <c r="H32" i="6"/>
  <c r="H31" i="6"/>
  <c r="H22" i="6"/>
  <c r="H21" i="6"/>
  <c r="E76" i="6"/>
  <c r="H76" i="6" s="1"/>
  <c r="E75" i="6"/>
  <c r="E74" i="6"/>
  <c r="H74" i="6" s="1"/>
  <c r="E73" i="6"/>
  <c r="E72" i="6"/>
  <c r="H72" i="6" s="1"/>
  <c r="E71" i="6"/>
  <c r="H71" i="6" s="1"/>
  <c r="E70" i="6"/>
  <c r="E68" i="6"/>
  <c r="E67" i="6"/>
  <c r="E66" i="6"/>
  <c r="H66" i="6" s="1"/>
  <c r="E65" i="6"/>
  <c r="H65" i="6" s="1"/>
  <c r="E64" i="6"/>
  <c r="H64" i="6" s="1"/>
  <c r="E63" i="6"/>
  <c r="E62" i="6"/>
  <c r="H62" i="6" s="1"/>
  <c r="E61" i="6"/>
  <c r="E60" i="6"/>
  <c r="H60" i="6" s="1"/>
  <c r="E59" i="6"/>
  <c r="H59" i="6" s="1"/>
  <c r="E58" i="6"/>
  <c r="E56" i="6"/>
  <c r="E55" i="6"/>
  <c r="E54" i="6"/>
  <c r="H54" i="6" s="1"/>
  <c r="E52" i="6"/>
  <c r="H52" i="6" s="1"/>
  <c r="E51" i="6"/>
  <c r="E50" i="6"/>
  <c r="H50" i="6" s="1"/>
  <c r="E49" i="6"/>
  <c r="E48" i="6"/>
  <c r="H48" i="6" s="1"/>
  <c r="E47" i="6"/>
  <c r="H47" i="6" s="1"/>
  <c r="E46" i="6"/>
  <c r="E45" i="6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H35" i="6" s="1"/>
  <c r="E34" i="6"/>
  <c r="E32" i="6"/>
  <c r="E31" i="6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E21" i="6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E69" i="6" s="1"/>
  <c r="H69" i="6" s="1"/>
  <c r="D65" i="6"/>
  <c r="D57" i="6"/>
  <c r="D53" i="6"/>
  <c r="D43" i="6"/>
  <c r="D33" i="6"/>
  <c r="D23" i="6"/>
  <c r="D13" i="6"/>
  <c r="D5" i="6"/>
  <c r="C69" i="6"/>
  <c r="C65" i="6"/>
  <c r="C57" i="6"/>
  <c r="E57" i="6" s="1"/>
  <c r="H57" i="6" s="1"/>
  <c r="C53" i="6"/>
  <c r="E53" i="6" s="1"/>
  <c r="H53" i="6" s="1"/>
  <c r="C43" i="6"/>
  <c r="C33" i="6"/>
  <c r="C23" i="6"/>
  <c r="C13" i="6"/>
  <c r="C5" i="6"/>
  <c r="E43" i="6" l="1"/>
  <c r="H43" i="6" s="1"/>
  <c r="E33" i="6"/>
  <c r="H33" i="6" s="1"/>
  <c r="E23" i="6"/>
  <c r="H23" i="6" s="1"/>
  <c r="E13" i="6"/>
  <c r="H13" i="6" s="1"/>
  <c r="G77" i="6"/>
  <c r="E5" i="6"/>
  <c r="F77" i="6"/>
  <c r="D77" i="6"/>
  <c r="C77" i="6"/>
  <c r="E10" i="8"/>
  <c r="C37" i="5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H10" i="8"/>
  <c r="E77" i="6" l="1"/>
  <c r="H5" i="6"/>
  <c r="H77" i="6" s="1"/>
  <c r="E37" i="5"/>
  <c r="H37" i="5"/>
</calcChain>
</file>

<file path=xl/sharedStrings.xml><?xml version="1.0" encoding="utf-8"?>
<sst xmlns="http://schemas.openxmlformats.org/spreadsheetml/2006/main" count="203" uniqueCount="142">
  <si>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</si>
  <si>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</si>
  <si>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</si>
  <si>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</si>
  <si>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</si>
  <si>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</si>
  <si>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</si>
  <si>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</si>
  <si>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</si>
  <si>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</si>
  <si>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</si>
  <si>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</si>
  <si>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</si>
  <si>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</si>
  <si>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</si>
  <si>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</si>
  <si>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</si>
  <si>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</si>
  <si>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</si>
  <si>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</si>
  <si>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</si>
  <si>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</si>
  <si>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</si>
  <si>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</si>
  <si>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</si>
  <si>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</si>
  <si>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</si>
  <si>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</si>
  <si>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</si>
  <si>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</si>
  <si>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</si>
  <si>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</si>
  <si>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</si>
  <si>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</si>
  <si>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</si>
  <si>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</si>
  <si>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</si>
  <si>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</si>
  <si>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</si>
  <si>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</si>
  <si>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</si>
  <si>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</si>
  <si>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</si>
  <si>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</si>
  <si>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</si>
  <si>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</si>
  <si>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</si>
  <si>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</si>
  <si>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</si>
  <si>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</si>
  <si>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</si>
  <si>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</si>
  <si>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</si>
  <si>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</si>
  <si>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</si>
  <si>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</si>
  <si>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</si>
  <si>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</si>
  <si>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</si>
  <si>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</si>
  <si>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</si>
  <si>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</si>
  <si>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</si>
  <si>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</si>
  <si>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</si>
  <si>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</si>
  <si>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</si>
  <si>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</si>
  <si>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</si>
  <si>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</si>
  <si>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</si>
  <si>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</si>
  <si>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</si>
  <si>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</si>
  <si>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</si>
  <si>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</si>
  <si>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</si>
  <si>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</si>
  <si>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</si>
  <si>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</si>
  <si>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</si>
  <si>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</si>
  <si>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</si>
  <si>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</si>
  <si>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</si>
  <si>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</si>
  <si>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</si>
  <si>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</si>
  <si>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</si>
  <si>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</si>
  <si>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</si>
  <si>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</si>
  <si>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</si>
  <si>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</si>
  <si>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</si>
  <si>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</si>
  <si>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</si>
  <si>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</si>
  <si>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</si>
  <si>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</si>
  <si>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</si>
  <si>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</si>
  <si>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</si>
  <si>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</si>
  <si>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</si>
  <si>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</si>
  <si>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</si>
  <si>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</si>
  <si>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</si>
  <si>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</si>
  <si>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</si>
  <si>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</si>
  <si>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</si>
  <si>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</si>
  <si>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</si>
  <si>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</si>
  <si>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</si>
  <si>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</si>
  <si>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</si>
  <si>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</si>
  <si>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</si>
  <si>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</si>
  <si>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</si>
  <si>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</si>
  <si>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</si>
  <si>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</si>
  <si>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</si>
  <si>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</si>
  <si>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</si>
  <si>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</si>
  <si>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</si>
  <si>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</si>
  <si>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</si>
  <si>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</si>
  <si>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</si>
  <si>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Sistema para el Desarrollo Integral de la Familia del Municipio de Santiago Maravatío, Gto.
Estado Analítico del Ejercicio del Presupuesto de Egresos
Clasificación por Objeto del Gasto (Capítulo y Concepto)
Del 1 de Enero al 31 de Diciembre de 2022</t>
  </si>
  <si>
    <t>Sistema para el Desarrollo Integral de la Familia del Municipio de Santiago Maravatío, Gto.
Estado Analítico del Ejercicio del Presupuesto de Egresos
Clasificación Económica (por Tipo de Gasto)
Del 1 de Enero al 31 de Diciembre de 2022</t>
  </si>
  <si>
    <t>31120-0101 DIF SANTIAGO MARAVATIO</t>
  </si>
  <si>
    <t>Sistema para el Desarrollo Integral de la Familia del Municipio de Santiago Maravatío, Gto.
Estado Analítico del Ejercicio del Presupuesto de Egresos
Clasificación Administrativa
Del 1 de Enero al 31 de Diciembre de 2022</t>
  </si>
  <si>
    <t>Sistema para el Desarrollo Integral de la Familia del Municipio de Santiago Maravatío, Gto.
Estado Analítico del Ejercicio del Presupuesto de Egresos
Clasificación Administrativa (Poderes)
Del 1 de Enero al 31 de Diciembre de 2022</t>
  </si>
  <si>
    <t>Sistema para el Desarrollo Integral de la Familia del Municipio de Santiago Maravatío, Gto.
Estado Analítico del Ejercicio del Presupuesto de Egresos
Clasificación Administrativa (Sector Paraestatal)
Del 1 de Enero al 31 de Diciembre de 2022</t>
  </si>
  <si>
    <t>Sistema para el Desarrollo Integral de la Familia del Municipio de Santiago Maravatío, Gto.
Estado Analítico del Ejercicio del Presupuesto de Egresos
Clasificación Funcional (Finalidad y Función)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</si>
</sst>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2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9" xfId="0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10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2" fillId="0" borderId="7" xfId="0" applyFont="1" applyBorder="1" applyProtection="1"/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topLeftCell="A50" workbookViewId="0">
      <selection activeCell="F77" sqref="F77"/>
    </sheetView>
  </sheetViews>
  <sheetFormatPr baseColWidth="10" defaultColWidth="12" defaultRowHeight="10.199999999999999" x14ac:dyDescent="0.2"/>
  <cols>
    <col min="1" max="1" width="1.4257812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41" t="s">
        <v>135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29" t="s">
        <v>64</v>
      </c>
      <c r="B5" s="6"/>
      <c r="C5" s="34">
        <f>SUM(C6:C12)</f>
        <v>4544539.26</v>
      </c>
      <c r="D5" s="34">
        <f>SUM(D6:D12)</f>
        <v>615335.81000000006</v>
      </c>
      <c r="E5" s="34">
        <f>C5+D5</f>
        <v>5159875.07</v>
      </c>
      <c r="F5" s="34">
        <f>SUM(F6:F12)</f>
        <v>4798103.8099999996</v>
      </c>
      <c r="G5" s="34">
        <f>SUM(G6:G12)</f>
        <v>4798103.8099999996</v>
      </c>
      <c r="H5" s="34">
        <f>E5-F5</f>
        <v>361771.26000000071</v>
      </c>
    </row>
    <row r="6" spans="1:8" x14ac:dyDescent="0.2">
      <c r="A6" s="28">
        <v>1100</v>
      </c>
      <c r="B6" s="10" t="s">
        <v>73</v>
      </c>
      <c r="C6" s="12">
        <v>3455599.68</v>
      </c>
      <c r="D6" s="12">
        <v>0</v>
      </c>
      <c r="E6" s="12">
        <f t="shared" ref="E6:E69" si="0">C6+D6</f>
        <v>3455599.68</v>
      </c>
      <c r="F6" s="12">
        <v>3342370.31</v>
      </c>
      <c r="G6" s="12">
        <v>3342370.31</v>
      </c>
      <c r="H6" s="12">
        <f t="shared" ref="H6:H69" si="1">E6-F6</f>
        <v>113229.37000000011</v>
      </c>
    </row>
    <row r="7" spans="1:8" x14ac:dyDescent="0.2">
      <c r="A7" s="28">
        <v>1200</v>
      </c>
      <c r="B7" s="10" t="s">
        <v>74</v>
      </c>
      <c r="C7" s="12">
        <v>347371.29</v>
      </c>
      <c r="D7" s="12">
        <v>42000</v>
      </c>
      <c r="E7" s="12">
        <f t="shared" si="0"/>
        <v>389371.29</v>
      </c>
      <c r="F7" s="12">
        <v>278433.3</v>
      </c>
      <c r="G7" s="12">
        <v>278433.3</v>
      </c>
      <c r="H7" s="12">
        <f t="shared" si="1"/>
        <v>110937.98999999999</v>
      </c>
    </row>
    <row r="8" spans="1:8" x14ac:dyDescent="0.2">
      <c r="A8" s="28">
        <v>1300</v>
      </c>
      <c r="B8" s="10" t="s">
        <v>75</v>
      </c>
      <c r="C8" s="12">
        <v>740568.29</v>
      </c>
      <c r="D8" s="12">
        <v>-155000</v>
      </c>
      <c r="E8" s="12">
        <f t="shared" si="0"/>
        <v>585568.29</v>
      </c>
      <c r="F8" s="12">
        <v>558721.65</v>
      </c>
      <c r="G8" s="12">
        <v>558721.65</v>
      </c>
      <c r="H8" s="12">
        <f t="shared" si="1"/>
        <v>26846.640000000014</v>
      </c>
    </row>
    <row r="9" spans="1:8" x14ac:dyDescent="0.2">
      <c r="A9" s="28">
        <v>1400</v>
      </c>
      <c r="B9" s="10" t="s">
        <v>34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28">
        <v>1500</v>
      </c>
      <c r="B10" s="10" t="s">
        <v>76</v>
      </c>
      <c r="C10" s="12">
        <v>1000</v>
      </c>
      <c r="D10" s="12">
        <v>728335.81</v>
      </c>
      <c r="E10" s="12">
        <f t="shared" si="0"/>
        <v>729335.81</v>
      </c>
      <c r="F10" s="12">
        <v>618578.55000000005</v>
      </c>
      <c r="G10" s="12">
        <v>618578.55000000005</v>
      </c>
      <c r="H10" s="12">
        <f t="shared" si="1"/>
        <v>110757.26000000001</v>
      </c>
    </row>
    <row r="11" spans="1:8" x14ac:dyDescent="0.2">
      <c r="A11" s="28">
        <v>1600</v>
      </c>
      <c r="B11" s="10" t="s">
        <v>35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28">
        <v>1700</v>
      </c>
      <c r="B12" s="10" t="s">
        <v>77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29" t="s">
        <v>65</v>
      </c>
      <c r="B13" s="6"/>
      <c r="C13" s="35">
        <f>SUM(C14:C22)</f>
        <v>788114.86</v>
      </c>
      <c r="D13" s="35">
        <f>SUM(D14:D22)</f>
        <v>107250</v>
      </c>
      <c r="E13" s="35">
        <f t="shared" si="0"/>
        <v>895364.86</v>
      </c>
      <c r="F13" s="35">
        <f>SUM(F14:F22)</f>
        <v>790510.62</v>
      </c>
      <c r="G13" s="35">
        <f>SUM(G14:G22)</f>
        <v>790510.62</v>
      </c>
      <c r="H13" s="35">
        <f t="shared" si="1"/>
        <v>104854.23999999999</v>
      </c>
    </row>
    <row r="14" spans="1:8" x14ac:dyDescent="0.2">
      <c r="A14" s="28">
        <v>2100</v>
      </c>
      <c r="B14" s="10" t="s">
        <v>78</v>
      </c>
      <c r="C14" s="12">
        <v>117500</v>
      </c>
      <c r="D14" s="12">
        <v>57250</v>
      </c>
      <c r="E14" s="12">
        <f t="shared" si="0"/>
        <v>174750</v>
      </c>
      <c r="F14" s="12">
        <v>165089.5</v>
      </c>
      <c r="G14" s="12">
        <v>165089.5</v>
      </c>
      <c r="H14" s="12">
        <f t="shared" si="1"/>
        <v>9660.5</v>
      </c>
    </row>
    <row r="15" spans="1:8" x14ac:dyDescent="0.2">
      <c r="A15" s="28">
        <v>2200</v>
      </c>
      <c r="B15" s="10" t="s">
        <v>79</v>
      </c>
      <c r="C15" s="12">
        <v>18500</v>
      </c>
      <c r="D15" s="12">
        <v>0</v>
      </c>
      <c r="E15" s="12">
        <f t="shared" si="0"/>
        <v>18500</v>
      </c>
      <c r="F15" s="12">
        <v>17996.73</v>
      </c>
      <c r="G15" s="12">
        <v>17996.73</v>
      </c>
      <c r="H15" s="12">
        <f t="shared" si="1"/>
        <v>503.27000000000044</v>
      </c>
    </row>
    <row r="16" spans="1:8" x14ac:dyDescent="0.2">
      <c r="A16" s="28">
        <v>2300</v>
      </c>
      <c r="B16" s="10" t="s">
        <v>80</v>
      </c>
      <c r="C16" s="12">
        <v>0</v>
      </c>
      <c r="D16" s="12">
        <v>0</v>
      </c>
      <c r="E16" s="12">
        <f t="shared" si="0"/>
        <v>0</v>
      </c>
      <c r="F16" s="12">
        <v>0</v>
      </c>
      <c r="G16" s="12">
        <v>0</v>
      </c>
      <c r="H16" s="12">
        <f t="shared" si="1"/>
        <v>0</v>
      </c>
    </row>
    <row r="17" spans="1:8" x14ac:dyDescent="0.2">
      <c r="A17" s="28">
        <v>2400</v>
      </c>
      <c r="B17" s="10" t="s">
        <v>81</v>
      </c>
      <c r="C17" s="12">
        <v>0</v>
      </c>
      <c r="D17" s="12">
        <v>0</v>
      </c>
      <c r="E17" s="12">
        <f t="shared" si="0"/>
        <v>0</v>
      </c>
      <c r="F17" s="12">
        <v>0</v>
      </c>
      <c r="G17" s="12">
        <v>0</v>
      </c>
      <c r="H17" s="12">
        <f t="shared" si="1"/>
        <v>0</v>
      </c>
    </row>
    <row r="18" spans="1:8" x14ac:dyDescent="0.2">
      <c r="A18" s="28">
        <v>2500</v>
      </c>
      <c r="B18" s="10" t="s">
        <v>82</v>
      </c>
      <c r="C18" s="12">
        <v>59114.86</v>
      </c>
      <c r="D18" s="12">
        <v>20000</v>
      </c>
      <c r="E18" s="12">
        <f t="shared" si="0"/>
        <v>79114.86</v>
      </c>
      <c r="F18" s="12">
        <v>50098.68</v>
      </c>
      <c r="G18" s="12">
        <v>50098.68</v>
      </c>
      <c r="H18" s="12">
        <f t="shared" si="1"/>
        <v>29016.18</v>
      </c>
    </row>
    <row r="19" spans="1:8" x14ac:dyDescent="0.2">
      <c r="A19" s="28">
        <v>2600</v>
      </c>
      <c r="B19" s="10" t="s">
        <v>83</v>
      </c>
      <c r="C19" s="12">
        <v>360000</v>
      </c>
      <c r="D19" s="12">
        <v>-30000</v>
      </c>
      <c r="E19" s="12">
        <f t="shared" si="0"/>
        <v>330000</v>
      </c>
      <c r="F19" s="12">
        <v>291605.84999999998</v>
      </c>
      <c r="G19" s="12">
        <v>291605.84999999998</v>
      </c>
      <c r="H19" s="12">
        <f t="shared" si="1"/>
        <v>38394.150000000023</v>
      </c>
    </row>
    <row r="20" spans="1:8" x14ac:dyDescent="0.2">
      <c r="A20" s="28">
        <v>2700</v>
      </c>
      <c r="B20" s="10" t="s">
        <v>84</v>
      </c>
      <c r="C20" s="12">
        <v>25000</v>
      </c>
      <c r="D20" s="12">
        <v>15000</v>
      </c>
      <c r="E20" s="12">
        <f t="shared" si="0"/>
        <v>40000</v>
      </c>
      <c r="F20" s="12">
        <v>36338.1</v>
      </c>
      <c r="G20" s="12">
        <v>36338.1</v>
      </c>
      <c r="H20" s="12">
        <f t="shared" si="1"/>
        <v>3661.9000000000015</v>
      </c>
    </row>
    <row r="21" spans="1:8" x14ac:dyDescent="0.2">
      <c r="A21" s="28">
        <v>2800</v>
      </c>
      <c r="B21" s="10" t="s">
        <v>85</v>
      </c>
      <c r="C21" s="12">
        <v>0</v>
      </c>
      <c r="D21" s="12">
        <v>0</v>
      </c>
      <c r="E21" s="12">
        <f t="shared" si="0"/>
        <v>0</v>
      </c>
      <c r="F21" s="12">
        <v>0</v>
      </c>
      <c r="G21" s="12">
        <v>0</v>
      </c>
      <c r="H21" s="12">
        <f t="shared" si="1"/>
        <v>0</v>
      </c>
    </row>
    <row r="22" spans="1:8" x14ac:dyDescent="0.2">
      <c r="A22" s="28">
        <v>2900</v>
      </c>
      <c r="B22" s="10" t="s">
        <v>86</v>
      </c>
      <c r="C22" s="12">
        <v>208000</v>
      </c>
      <c r="D22" s="12">
        <v>45000</v>
      </c>
      <c r="E22" s="12">
        <f t="shared" si="0"/>
        <v>253000</v>
      </c>
      <c r="F22" s="12">
        <v>229381.76000000001</v>
      </c>
      <c r="G22" s="12">
        <v>229381.76000000001</v>
      </c>
      <c r="H22" s="12">
        <f t="shared" si="1"/>
        <v>23618.239999999991</v>
      </c>
    </row>
    <row r="23" spans="1:8" x14ac:dyDescent="0.2">
      <c r="A23" s="29" t="s">
        <v>66</v>
      </c>
      <c r="B23" s="6"/>
      <c r="C23" s="35">
        <f>SUM(C24:C32)</f>
        <v>380884.18</v>
      </c>
      <c r="D23" s="35">
        <f>SUM(D24:D32)</f>
        <v>155103</v>
      </c>
      <c r="E23" s="35">
        <f t="shared" si="0"/>
        <v>535987.17999999993</v>
      </c>
      <c r="F23" s="35">
        <f>SUM(F24:F32)</f>
        <v>432563.08</v>
      </c>
      <c r="G23" s="35">
        <f>SUM(G24:G32)</f>
        <v>432563.08</v>
      </c>
      <c r="H23" s="35">
        <f t="shared" si="1"/>
        <v>103424.09999999992</v>
      </c>
    </row>
    <row r="24" spans="1:8" x14ac:dyDescent="0.2">
      <c r="A24" s="28">
        <v>3100</v>
      </c>
      <c r="B24" s="10" t="s">
        <v>87</v>
      </c>
      <c r="C24" s="12">
        <v>23000</v>
      </c>
      <c r="D24" s="12">
        <v>1102</v>
      </c>
      <c r="E24" s="12">
        <f t="shared" si="0"/>
        <v>24102</v>
      </c>
      <c r="F24" s="12">
        <v>22639</v>
      </c>
      <c r="G24" s="12">
        <v>22641</v>
      </c>
      <c r="H24" s="12">
        <f t="shared" si="1"/>
        <v>1463</v>
      </c>
    </row>
    <row r="25" spans="1:8" x14ac:dyDescent="0.2">
      <c r="A25" s="28">
        <v>3200</v>
      </c>
      <c r="B25" s="10" t="s">
        <v>88</v>
      </c>
      <c r="C25" s="12">
        <v>0</v>
      </c>
      <c r="D25" s="12">
        <v>15000</v>
      </c>
      <c r="E25" s="12">
        <f t="shared" si="0"/>
        <v>15000</v>
      </c>
      <c r="F25" s="12">
        <v>15000</v>
      </c>
      <c r="G25" s="12">
        <v>15000</v>
      </c>
      <c r="H25" s="12">
        <f t="shared" si="1"/>
        <v>0</v>
      </c>
    </row>
    <row r="26" spans="1:8" x14ac:dyDescent="0.2">
      <c r="A26" s="28">
        <v>3300</v>
      </c>
      <c r="B26" s="10" t="s">
        <v>89</v>
      </c>
      <c r="C26" s="12">
        <v>35000</v>
      </c>
      <c r="D26" s="12">
        <v>0</v>
      </c>
      <c r="E26" s="12">
        <f t="shared" si="0"/>
        <v>35000</v>
      </c>
      <c r="F26" s="12">
        <v>23599.98</v>
      </c>
      <c r="G26" s="12">
        <v>23599.98</v>
      </c>
      <c r="H26" s="12">
        <f t="shared" si="1"/>
        <v>11400.02</v>
      </c>
    </row>
    <row r="27" spans="1:8" x14ac:dyDescent="0.2">
      <c r="A27" s="28">
        <v>3400</v>
      </c>
      <c r="B27" s="10" t="s">
        <v>90</v>
      </c>
      <c r="C27" s="12">
        <v>42000</v>
      </c>
      <c r="D27" s="12">
        <v>-2</v>
      </c>
      <c r="E27" s="12">
        <f t="shared" si="0"/>
        <v>41998</v>
      </c>
      <c r="F27" s="12">
        <v>30354.45</v>
      </c>
      <c r="G27" s="12">
        <v>30354.45</v>
      </c>
      <c r="H27" s="12">
        <f t="shared" si="1"/>
        <v>11643.55</v>
      </c>
    </row>
    <row r="28" spans="1:8" x14ac:dyDescent="0.2">
      <c r="A28" s="28">
        <v>3500</v>
      </c>
      <c r="B28" s="10" t="s">
        <v>91</v>
      </c>
      <c r="C28" s="12">
        <v>28000</v>
      </c>
      <c r="D28" s="12">
        <v>26160</v>
      </c>
      <c r="E28" s="12">
        <f t="shared" si="0"/>
        <v>54160</v>
      </c>
      <c r="F28" s="12">
        <v>44363.35</v>
      </c>
      <c r="G28" s="12">
        <v>44363.35</v>
      </c>
      <c r="H28" s="12">
        <f t="shared" si="1"/>
        <v>9796.6500000000015</v>
      </c>
    </row>
    <row r="29" spans="1:8" x14ac:dyDescent="0.2">
      <c r="A29" s="28">
        <v>3600</v>
      </c>
      <c r="B29" s="10" t="s">
        <v>92</v>
      </c>
      <c r="C29" s="12">
        <v>0</v>
      </c>
      <c r="D29" s="12">
        <v>0</v>
      </c>
      <c r="E29" s="12">
        <f t="shared" si="0"/>
        <v>0</v>
      </c>
      <c r="F29" s="12">
        <v>0</v>
      </c>
      <c r="G29" s="12">
        <v>0</v>
      </c>
      <c r="H29" s="12">
        <f t="shared" si="1"/>
        <v>0</v>
      </c>
    </row>
    <row r="30" spans="1:8" x14ac:dyDescent="0.2">
      <c r="A30" s="28">
        <v>3700</v>
      </c>
      <c r="B30" s="10" t="s">
        <v>93</v>
      </c>
      <c r="C30" s="12">
        <v>40000</v>
      </c>
      <c r="D30" s="12">
        <v>20000</v>
      </c>
      <c r="E30" s="12">
        <f t="shared" si="0"/>
        <v>60000</v>
      </c>
      <c r="F30" s="12">
        <v>35294</v>
      </c>
      <c r="G30" s="12">
        <v>35294</v>
      </c>
      <c r="H30" s="12">
        <f t="shared" si="1"/>
        <v>24706</v>
      </c>
    </row>
    <row r="31" spans="1:8" x14ac:dyDescent="0.2">
      <c r="A31" s="28">
        <v>3800</v>
      </c>
      <c r="B31" s="10" t="s">
        <v>94</v>
      </c>
      <c r="C31" s="12">
        <v>97399.76</v>
      </c>
      <c r="D31" s="12">
        <v>35000</v>
      </c>
      <c r="E31" s="12">
        <f t="shared" si="0"/>
        <v>132399.76</v>
      </c>
      <c r="F31" s="12">
        <v>120284.3</v>
      </c>
      <c r="G31" s="12">
        <v>120282.3</v>
      </c>
      <c r="H31" s="12">
        <f t="shared" si="1"/>
        <v>12115.460000000006</v>
      </c>
    </row>
    <row r="32" spans="1:8" x14ac:dyDescent="0.2">
      <c r="A32" s="28">
        <v>3900</v>
      </c>
      <c r="B32" s="10" t="s">
        <v>18</v>
      </c>
      <c r="C32" s="12">
        <v>115484.42</v>
      </c>
      <c r="D32" s="12">
        <v>57843</v>
      </c>
      <c r="E32" s="12">
        <f t="shared" si="0"/>
        <v>173327.41999999998</v>
      </c>
      <c r="F32" s="12">
        <v>141028</v>
      </c>
      <c r="G32" s="12">
        <v>141028</v>
      </c>
      <c r="H32" s="12">
        <f t="shared" si="1"/>
        <v>32299.419999999984</v>
      </c>
    </row>
    <row r="33" spans="1:8" x14ac:dyDescent="0.2">
      <c r="A33" s="29" t="s">
        <v>67</v>
      </c>
      <c r="B33" s="6"/>
      <c r="C33" s="35">
        <f>SUM(C34:C42)</f>
        <v>541322.19999999995</v>
      </c>
      <c r="D33" s="35">
        <f>SUM(D34:D42)</f>
        <v>-201500</v>
      </c>
      <c r="E33" s="35">
        <f t="shared" si="0"/>
        <v>339822.19999999995</v>
      </c>
      <c r="F33" s="35">
        <f>SUM(F34:F42)</f>
        <v>249315.22</v>
      </c>
      <c r="G33" s="35">
        <f>SUM(G34:G42)</f>
        <v>249315.22</v>
      </c>
      <c r="H33" s="35">
        <f t="shared" si="1"/>
        <v>90506.979999999952</v>
      </c>
    </row>
    <row r="34" spans="1:8" x14ac:dyDescent="0.2">
      <c r="A34" s="28">
        <v>4100</v>
      </c>
      <c r="B34" s="10" t="s">
        <v>95</v>
      </c>
      <c r="C34" s="12">
        <v>0</v>
      </c>
      <c r="D34" s="12">
        <v>0</v>
      </c>
      <c r="E34" s="12">
        <f t="shared" si="0"/>
        <v>0</v>
      </c>
      <c r="F34" s="12">
        <v>0</v>
      </c>
      <c r="G34" s="12">
        <v>0</v>
      </c>
      <c r="H34" s="12">
        <f t="shared" si="1"/>
        <v>0</v>
      </c>
    </row>
    <row r="35" spans="1:8" x14ac:dyDescent="0.2">
      <c r="A35" s="28">
        <v>4200</v>
      </c>
      <c r="B35" s="10" t="s">
        <v>96</v>
      </c>
      <c r="C35" s="12">
        <v>0</v>
      </c>
      <c r="D35" s="12">
        <v>0</v>
      </c>
      <c r="E35" s="12">
        <f t="shared" si="0"/>
        <v>0</v>
      </c>
      <c r="F35" s="12">
        <v>0</v>
      </c>
      <c r="G35" s="12">
        <v>0</v>
      </c>
      <c r="H35" s="12">
        <f t="shared" si="1"/>
        <v>0</v>
      </c>
    </row>
    <row r="36" spans="1:8" x14ac:dyDescent="0.2">
      <c r="A36" s="28">
        <v>4300</v>
      </c>
      <c r="B36" s="10" t="s">
        <v>97</v>
      </c>
      <c r="C36" s="12">
        <v>0</v>
      </c>
      <c r="D36" s="12">
        <v>0</v>
      </c>
      <c r="E36" s="12">
        <f t="shared" si="0"/>
        <v>0</v>
      </c>
      <c r="F36" s="12">
        <v>0</v>
      </c>
      <c r="G36" s="12">
        <v>0</v>
      </c>
      <c r="H36" s="12">
        <f t="shared" si="1"/>
        <v>0</v>
      </c>
    </row>
    <row r="37" spans="1:8" x14ac:dyDescent="0.2">
      <c r="A37" s="28">
        <v>4400</v>
      </c>
      <c r="B37" s="10" t="s">
        <v>98</v>
      </c>
      <c r="C37" s="12">
        <v>541322.19999999995</v>
      </c>
      <c r="D37" s="12">
        <v>-201500</v>
      </c>
      <c r="E37" s="12">
        <f t="shared" si="0"/>
        <v>339822.19999999995</v>
      </c>
      <c r="F37" s="12">
        <v>249315.22</v>
      </c>
      <c r="G37" s="12">
        <v>249315.22</v>
      </c>
      <c r="H37" s="12">
        <f t="shared" si="1"/>
        <v>90506.979999999952</v>
      </c>
    </row>
    <row r="38" spans="1:8" x14ac:dyDescent="0.2">
      <c r="A38" s="28">
        <v>4500</v>
      </c>
      <c r="B38" s="10" t="s">
        <v>40</v>
      </c>
      <c r="C38" s="12">
        <v>0</v>
      </c>
      <c r="D38" s="12">
        <v>0</v>
      </c>
      <c r="E38" s="12">
        <f t="shared" si="0"/>
        <v>0</v>
      </c>
      <c r="F38" s="12">
        <v>0</v>
      </c>
      <c r="G38" s="12">
        <v>0</v>
      </c>
      <c r="H38" s="12">
        <f t="shared" si="1"/>
        <v>0</v>
      </c>
    </row>
    <row r="39" spans="1:8" x14ac:dyDescent="0.2">
      <c r="A39" s="28">
        <v>4600</v>
      </c>
      <c r="B39" s="10" t="s">
        <v>99</v>
      </c>
      <c r="C39" s="12">
        <v>0</v>
      </c>
      <c r="D39" s="12">
        <v>0</v>
      </c>
      <c r="E39" s="12">
        <f t="shared" si="0"/>
        <v>0</v>
      </c>
      <c r="F39" s="12">
        <v>0</v>
      </c>
      <c r="G39" s="12">
        <v>0</v>
      </c>
      <c r="H39" s="12">
        <f t="shared" si="1"/>
        <v>0</v>
      </c>
    </row>
    <row r="40" spans="1:8" x14ac:dyDescent="0.2">
      <c r="A40" s="28">
        <v>4700</v>
      </c>
      <c r="B40" s="10" t="s">
        <v>100</v>
      </c>
      <c r="C40" s="12">
        <v>0</v>
      </c>
      <c r="D40" s="12">
        <v>0</v>
      </c>
      <c r="E40" s="12">
        <f t="shared" si="0"/>
        <v>0</v>
      </c>
      <c r="F40" s="12">
        <v>0</v>
      </c>
      <c r="G40" s="12">
        <v>0</v>
      </c>
      <c r="H40" s="12">
        <f t="shared" si="1"/>
        <v>0</v>
      </c>
    </row>
    <row r="41" spans="1:8" x14ac:dyDescent="0.2">
      <c r="A41" s="28">
        <v>4800</v>
      </c>
      <c r="B41" s="10" t="s">
        <v>36</v>
      </c>
      <c r="C41" s="12">
        <v>0</v>
      </c>
      <c r="D41" s="12">
        <v>0</v>
      </c>
      <c r="E41" s="12">
        <f t="shared" si="0"/>
        <v>0</v>
      </c>
      <c r="F41" s="12">
        <v>0</v>
      </c>
      <c r="G41" s="12">
        <v>0</v>
      </c>
      <c r="H41" s="12">
        <f t="shared" si="1"/>
        <v>0</v>
      </c>
    </row>
    <row r="42" spans="1:8" x14ac:dyDescent="0.2">
      <c r="A42" s="28">
        <v>4900</v>
      </c>
      <c r="B42" s="10" t="s">
        <v>101</v>
      </c>
      <c r="C42" s="12">
        <v>0</v>
      </c>
      <c r="D42" s="12">
        <v>0</v>
      </c>
      <c r="E42" s="12">
        <f t="shared" si="0"/>
        <v>0</v>
      </c>
      <c r="F42" s="12">
        <v>0</v>
      </c>
      <c r="G42" s="12">
        <v>0</v>
      </c>
      <c r="H42" s="12">
        <f t="shared" si="1"/>
        <v>0</v>
      </c>
    </row>
    <row r="43" spans="1:8" x14ac:dyDescent="0.2">
      <c r="A43" s="29" t="s">
        <v>68</v>
      </c>
      <c r="B43" s="6"/>
      <c r="C43" s="35">
        <f>SUM(C44:C52)</f>
        <v>70000</v>
      </c>
      <c r="D43" s="35">
        <f>SUM(D44:D52)</f>
        <v>21500</v>
      </c>
      <c r="E43" s="35">
        <f t="shared" si="0"/>
        <v>91500</v>
      </c>
      <c r="F43" s="35">
        <f>SUM(F44:F52)</f>
        <v>71500</v>
      </c>
      <c r="G43" s="35">
        <f>SUM(G44:G52)</f>
        <v>71500</v>
      </c>
      <c r="H43" s="35">
        <f t="shared" si="1"/>
        <v>20000</v>
      </c>
    </row>
    <row r="44" spans="1:8" x14ac:dyDescent="0.2">
      <c r="A44" s="28">
        <v>5100</v>
      </c>
      <c r="B44" s="10" t="s">
        <v>102</v>
      </c>
      <c r="C44" s="12">
        <v>70000</v>
      </c>
      <c r="D44" s="12">
        <v>21500</v>
      </c>
      <c r="E44" s="12">
        <f t="shared" si="0"/>
        <v>91500</v>
      </c>
      <c r="F44" s="12">
        <v>71500</v>
      </c>
      <c r="G44" s="12">
        <v>71500</v>
      </c>
      <c r="H44" s="12">
        <f t="shared" si="1"/>
        <v>20000</v>
      </c>
    </row>
    <row r="45" spans="1:8" x14ac:dyDescent="0.2">
      <c r="A45" s="28">
        <v>5200</v>
      </c>
      <c r="B45" s="10" t="s">
        <v>103</v>
      </c>
      <c r="C45" s="12">
        <v>0</v>
      </c>
      <c r="D45" s="12">
        <v>0</v>
      </c>
      <c r="E45" s="12">
        <f t="shared" si="0"/>
        <v>0</v>
      </c>
      <c r="F45" s="12">
        <v>0</v>
      </c>
      <c r="G45" s="12">
        <v>0</v>
      </c>
      <c r="H45" s="12">
        <f t="shared" si="1"/>
        <v>0</v>
      </c>
    </row>
    <row r="46" spans="1:8" x14ac:dyDescent="0.2">
      <c r="A46" s="28">
        <v>5300</v>
      </c>
      <c r="B46" s="10" t="s">
        <v>104</v>
      </c>
      <c r="C46" s="12">
        <v>0</v>
      </c>
      <c r="D46" s="12">
        <v>0</v>
      </c>
      <c r="E46" s="12">
        <f t="shared" si="0"/>
        <v>0</v>
      </c>
      <c r="F46" s="12">
        <v>0</v>
      </c>
      <c r="G46" s="12">
        <v>0</v>
      </c>
      <c r="H46" s="12">
        <f t="shared" si="1"/>
        <v>0</v>
      </c>
    </row>
    <row r="47" spans="1:8" x14ac:dyDescent="0.2">
      <c r="A47" s="28">
        <v>5400</v>
      </c>
      <c r="B47" s="10" t="s">
        <v>105</v>
      </c>
      <c r="C47" s="12">
        <v>0</v>
      </c>
      <c r="D47" s="12">
        <v>0</v>
      </c>
      <c r="E47" s="12">
        <f t="shared" si="0"/>
        <v>0</v>
      </c>
      <c r="F47" s="12">
        <v>0</v>
      </c>
      <c r="G47" s="12">
        <v>0</v>
      </c>
      <c r="H47" s="12">
        <f t="shared" si="1"/>
        <v>0</v>
      </c>
    </row>
    <row r="48" spans="1:8" x14ac:dyDescent="0.2">
      <c r="A48" s="28">
        <v>5500</v>
      </c>
      <c r="B48" s="10" t="s">
        <v>106</v>
      </c>
      <c r="C48" s="12">
        <v>0</v>
      </c>
      <c r="D48" s="12">
        <v>0</v>
      </c>
      <c r="E48" s="12">
        <f t="shared" si="0"/>
        <v>0</v>
      </c>
      <c r="F48" s="12">
        <v>0</v>
      </c>
      <c r="G48" s="12">
        <v>0</v>
      </c>
      <c r="H48" s="12">
        <f t="shared" si="1"/>
        <v>0</v>
      </c>
    </row>
    <row r="49" spans="1:8" x14ac:dyDescent="0.2">
      <c r="A49" s="28">
        <v>5600</v>
      </c>
      <c r="B49" s="10" t="s">
        <v>107</v>
      </c>
      <c r="C49" s="12">
        <v>0</v>
      </c>
      <c r="D49" s="12">
        <v>0</v>
      </c>
      <c r="E49" s="12">
        <f t="shared" si="0"/>
        <v>0</v>
      </c>
      <c r="F49" s="12">
        <v>0</v>
      </c>
      <c r="G49" s="12">
        <v>0</v>
      </c>
      <c r="H49" s="12">
        <f t="shared" si="1"/>
        <v>0</v>
      </c>
    </row>
    <row r="50" spans="1:8" x14ac:dyDescent="0.2">
      <c r="A50" s="28">
        <v>5700</v>
      </c>
      <c r="B50" s="10" t="s">
        <v>108</v>
      </c>
      <c r="C50" s="12">
        <v>0</v>
      </c>
      <c r="D50" s="12">
        <v>0</v>
      </c>
      <c r="E50" s="12">
        <f t="shared" si="0"/>
        <v>0</v>
      </c>
      <c r="F50" s="12">
        <v>0</v>
      </c>
      <c r="G50" s="12">
        <v>0</v>
      </c>
      <c r="H50" s="12">
        <f t="shared" si="1"/>
        <v>0</v>
      </c>
    </row>
    <row r="51" spans="1:8" x14ac:dyDescent="0.2">
      <c r="A51" s="28">
        <v>5800</v>
      </c>
      <c r="B51" s="10" t="s">
        <v>109</v>
      </c>
      <c r="C51" s="12">
        <v>0</v>
      </c>
      <c r="D51" s="12">
        <v>0</v>
      </c>
      <c r="E51" s="12">
        <f t="shared" si="0"/>
        <v>0</v>
      </c>
      <c r="F51" s="12">
        <v>0</v>
      </c>
      <c r="G51" s="12">
        <v>0</v>
      </c>
      <c r="H51" s="12">
        <f t="shared" si="1"/>
        <v>0</v>
      </c>
    </row>
    <row r="52" spans="1:8" x14ac:dyDescent="0.2">
      <c r="A52" s="28">
        <v>5900</v>
      </c>
      <c r="B52" s="10" t="s">
        <v>110</v>
      </c>
      <c r="C52" s="12">
        <v>0</v>
      </c>
      <c r="D52" s="12">
        <v>0</v>
      </c>
      <c r="E52" s="12">
        <f t="shared" si="0"/>
        <v>0</v>
      </c>
      <c r="F52" s="12">
        <v>0</v>
      </c>
      <c r="G52" s="12">
        <v>0</v>
      </c>
      <c r="H52" s="12">
        <f t="shared" si="1"/>
        <v>0</v>
      </c>
    </row>
    <row r="53" spans="1:8" x14ac:dyDescent="0.2">
      <c r="A53" s="29" t="s">
        <v>69</v>
      </c>
      <c r="B53" s="6"/>
      <c r="C53" s="35">
        <f>SUM(C54:C56)</f>
        <v>0</v>
      </c>
      <c r="D53" s="35">
        <f>SUM(D54:D56)</f>
        <v>600000</v>
      </c>
      <c r="E53" s="35">
        <f t="shared" si="0"/>
        <v>600000</v>
      </c>
      <c r="F53" s="35">
        <f>SUM(F54:F56)</f>
        <v>599126.67000000004</v>
      </c>
      <c r="G53" s="35">
        <f>SUM(G54:G56)</f>
        <v>599126.67000000004</v>
      </c>
      <c r="H53" s="35">
        <f t="shared" si="1"/>
        <v>873.32999999995809</v>
      </c>
    </row>
    <row r="54" spans="1:8" x14ac:dyDescent="0.2">
      <c r="A54" s="28">
        <v>6100</v>
      </c>
      <c r="B54" s="10" t="s">
        <v>111</v>
      </c>
      <c r="C54" s="12">
        <v>0</v>
      </c>
      <c r="D54" s="12">
        <v>0</v>
      </c>
      <c r="E54" s="12">
        <f t="shared" si="0"/>
        <v>0</v>
      </c>
      <c r="F54" s="12">
        <v>0</v>
      </c>
      <c r="G54" s="12">
        <v>0</v>
      </c>
      <c r="H54" s="12">
        <f t="shared" si="1"/>
        <v>0</v>
      </c>
    </row>
    <row r="55" spans="1:8" x14ac:dyDescent="0.2">
      <c r="A55" s="28">
        <v>6200</v>
      </c>
      <c r="B55" s="10" t="s">
        <v>112</v>
      </c>
      <c r="C55" s="12">
        <v>0</v>
      </c>
      <c r="D55" s="12">
        <v>600000</v>
      </c>
      <c r="E55" s="12">
        <f t="shared" si="0"/>
        <v>600000</v>
      </c>
      <c r="F55" s="12">
        <v>599126.67000000004</v>
      </c>
      <c r="G55" s="12">
        <v>599126.67000000004</v>
      </c>
      <c r="H55" s="12">
        <f t="shared" si="1"/>
        <v>873.32999999995809</v>
      </c>
    </row>
    <row r="56" spans="1:8" x14ac:dyDescent="0.2">
      <c r="A56" s="28">
        <v>6300</v>
      </c>
      <c r="B56" s="10" t="s">
        <v>113</v>
      </c>
      <c r="C56" s="12">
        <v>0</v>
      </c>
      <c r="D56" s="12">
        <v>0</v>
      </c>
      <c r="E56" s="12">
        <f t="shared" si="0"/>
        <v>0</v>
      </c>
      <c r="F56" s="12">
        <v>0</v>
      </c>
      <c r="G56" s="12">
        <v>0</v>
      </c>
      <c r="H56" s="12">
        <f t="shared" si="1"/>
        <v>0</v>
      </c>
    </row>
    <row r="57" spans="1:8" x14ac:dyDescent="0.2">
      <c r="A57" s="29" t="s">
        <v>70</v>
      </c>
      <c r="B57" s="6"/>
      <c r="C57" s="35">
        <f>SUM(C58:C64)</f>
        <v>157059.81</v>
      </c>
      <c r="D57" s="35">
        <f>SUM(D58:D64)</f>
        <v>-157059.81</v>
      </c>
      <c r="E57" s="35">
        <f t="shared" si="0"/>
        <v>0</v>
      </c>
      <c r="F57" s="35">
        <f>SUM(F58:F64)</f>
        <v>0</v>
      </c>
      <c r="G57" s="35">
        <f>SUM(G58:G64)</f>
        <v>0</v>
      </c>
      <c r="H57" s="35">
        <f t="shared" si="1"/>
        <v>0</v>
      </c>
    </row>
    <row r="58" spans="1:8" x14ac:dyDescent="0.2">
      <c r="A58" s="28">
        <v>7100</v>
      </c>
      <c r="B58" s="10" t="s">
        <v>114</v>
      </c>
      <c r="C58" s="12">
        <v>0</v>
      </c>
      <c r="D58" s="12">
        <v>0</v>
      </c>
      <c r="E58" s="12">
        <f t="shared" si="0"/>
        <v>0</v>
      </c>
      <c r="F58" s="12">
        <v>0</v>
      </c>
      <c r="G58" s="12">
        <v>0</v>
      </c>
      <c r="H58" s="12">
        <f t="shared" si="1"/>
        <v>0</v>
      </c>
    </row>
    <row r="59" spans="1:8" x14ac:dyDescent="0.2">
      <c r="A59" s="28">
        <v>7200</v>
      </c>
      <c r="B59" s="10" t="s">
        <v>115</v>
      </c>
      <c r="C59" s="12">
        <v>0</v>
      </c>
      <c r="D59" s="12">
        <v>0</v>
      </c>
      <c r="E59" s="12">
        <f t="shared" si="0"/>
        <v>0</v>
      </c>
      <c r="F59" s="12">
        <v>0</v>
      </c>
      <c r="G59" s="12">
        <v>0</v>
      </c>
      <c r="H59" s="12">
        <f t="shared" si="1"/>
        <v>0</v>
      </c>
    </row>
    <row r="60" spans="1:8" x14ac:dyDescent="0.2">
      <c r="A60" s="28">
        <v>7300</v>
      </c>
      <c r="B60" s="10" t="s">
        <v>116</v>
      </c>
      <c r="C60" s="12">
        <v>0</v>
      </c>
      <c r="D60" s="12">
        <v>0</v>
      </c>
      <c r="E60" s="12">
        <f t="shared" si="0"/>
        <v>0</v>
      </c>
      <c r="F60" s="12">
        <v>0</v>
      </c>
      <c r="G60" s="12">
        <v>0</v>
      </c>
      <c r="H60" s="12">
        <f t="shared" si="1"/>
        <v>0</v>
      </c>
    </row>
    <row r="61" spans="1:8" x14ac:dyDescent="0.2">
      <c r="A61" s="28">
        <v>7400</v>
      </c>
      <c r="B61" s="10" t="s">
        <v>117</v>
      </c>
      <c r="C61" s="12">
        <v>0</v>
      </c>
      <c r="D61" s="12">
        <v>0</v>
      </c>
      <c r="E61" s="12">
        <f t="shared" si="0"/>
        <v>0</v>
      </c>
      <c r="F61" s="12">
        <v>0</v>
      </c>
      <c r="G61" s="12">
        <v>0</v>
      </c>
      <c r="H61" s="12">
        <f t="shared" si="1"/>
        <v>0</v>
      </c>
    </row>
    <row r="62" spans="1:8" x14ac:dyDescent="0.2">
      <c r="A62" s="28">
        <v>7500</v>
      </c>
      <c r="B62" s="10" t="s">
        <v>118</v>
      </c>
      <c r="C62" s="12">
        <v>0</v>
      </c>
      <c r="D62" s="12">
        <v>0</v>
      </c>
      <c r="E62" s="12">
        <f t="shared" si="0"/>
        <v>0</v>
      </c>
      <c r="F62" s="12">
        <v>0</v>
      </c>
      <c r="G62" s="12">
        <v>0</v>
      </c>
      <c r="H62" s="12">
        <f t="shared" si="1"/>
        <v>0</v>
      </c>
    </row>
    <row r="63" spans="1:8" x14ac:dyDescent="0.2">
      <c r="A63" s="28">
        <v>7600</v>
      </c>
      <c r="B63" s="10" t="s">
        <v>119</v>
      </c>
      <c r="C63" s="12">
        <v>0</v>
      </c>
      <c r="D63" s="12">
        <v>0</v>
      </c>
      <c r="E63" s="12">
        <f t="shared" si="0"/>
        <v>0</v>
      </c>
      <c r="F63" s="12">
        <v>0</v>
      </c>
      <c r="G63" s="12">
        <v>0</v>
      </c>
      <c r="H63" s="12">
        <f t="shared" si="1"/>
        <v>0</v>
      </c>
    </row>
    <row r="64" spans="1:8" x14ac:dyDescent="0.2">
      <c r="A64" s="28">
        <v>7900</v>
      </c>
      <c r="B64" s="10" t="s">
        <v>120</v>
      </c>
      <c r="C64" s="12">
        <v>157059.81</v>
      </c>
      <c r="D64" s="12">
        <v>-157059.81</v>
      </c>
      <c r="E64" s="12">
        <f t="shared" si="0"/>
        <v>0</v>
      </c>
      <c r="F64" s="12">
        <v>0</v>
      </c>
      <c r="G64" s="12">
        <v>0</v>
      </c>
      <c r="H64" s="12">
        <f t="shared" si="1"/>
        <v>0</v>
      </c>
    </row>
    <row r="65" spans="1:8" x14ac:dyDescent="0.2">
      <c r="A65" s="29" t="s">
        <v>71</v>
      </c>
      <c r="B65" s="6"/>
      <c r="C65" s="35">
        <f>SUM(C66:C68)</f>
        <v>0</v>
      </c>
      <c r="D65" s="35">
        <f>SUM(D66:D68)</f>
        <v>0</v>
      </c>
      <c r="E65" s="35">
        <f t="shared" si="0"/>
        <v>0</v>
      </c>
      <c r="F65" s="35">
        <f>SUM(F66:F68)</f>
        <v>0</v>
      </c>
      <c r="G65" s="35">
        <f>SUM(G66:G68)</f>
        <v>0</v>
      </c>
      <c r="H65" s="35">
        <f t="shared" si="1"/>
        <v>0</v>
      </c>
    </row>
    <row r="66" spans="1:8" x14ac:dyDescent="0.2">
      <c r="A66" s="28">
        <v>8100</v>
      </c>
      <c r="B66" s="10" t="s">
        <v>37</v>
      </c>
      <c r="C66" s="12">
        <v>0</v>
      </c>
      <c r="D66" s="12">
        <v>0</v>
      </c>
      <c r="E66" s="12">
        <f t="shared" si="0"/>
        <v>0</v>
      </c>
      <c r="F66" s="12">
        <v>0</v>
      </c>
      <c r="G66" s="12">
        <v>0</v>
      </c>
      <c r="H66" s="12">
        <f t="shared" si="1"/>
        <v>0</v>
      </c>
    </row>
    <row r="67" spans="1:8" x14ac:dyDescent="0.2">
      <c r="A67" s="28">
        <v>8300</v>
      </c>
      <c r="B67" s="10" t="s">
        <v>38</v>
      </c>
      <c r="C67" s="12">
        <v>0</v>
      </c>
      <c r="D67" s="12">
        <v>0</v>
      </c>
      <c r="E67" s="12">
        <f t="shared" si="0"/>
        <v>0</v>
      </c>
      <c r="F67" s="12">
        <v>0</v>
      </c>
      <c r="G67" s="12">
        <v>0</v>
      </c>
      <c r="H67" s="12">
        <f t="shared" si="1"/>
        <v>0</v>
      </c>
    </row>
    <row r="68" spans="1:8" x14ac:dyDescent="0.2">
      <c r="A68" s="28">
        <v>8500</v>
      </c>
      <c r="B68" s="10" t="s">
        <v>39</v>
      </c>
      <c r="C68" s="12">
        <v>0</v>
      </c>
      <c r="D68" s="12">
        <v>0</v>
      </c>
      <c r="E68" s="12">
        <f t="shared" si="0"/>
        <v>0</v>
      </c>
      <c r="F68" s="12">
        <v>0</v>
      </c>
      <c r="G68" s="12">
        <v>0</v>
      </c>
      <c r="H68" s="12">
        <f t="shared" si="1"/>
        <v>0</v>
      </c>
    </row>
    <row r="69" spans="1:8" x14ac:dyDescent="0.2">
      <c r="A69" s="29" t="s">
        <v>72</v>
      </c>
      <c r="B69" s="6"/>
      <c r="C69" s="35">
        <f>SUM(C70:C76)</f>
        <v>0</v>
      </c>
      <c r="D69" s="35">
        <f>SUM(D70:D76)</f>
        <v>0</v>
      </c>
      <c r="E69" s="35">
        <f t="shared" si="0"/>
        <v>0</v>
      </c>
      <c r="F69" s="35">
        <f>SUM(F70:F76)</f>
        <v>0</v>
      </c>
      <c r="G69" s="35">
        <f>SUM(G70:G76)</f>
        <v>0</v>
      </c>
      <c r="H69" s="35">
        <f t="shared" si="1"/>
        <v>0</v>
      </c>
    </row>
    <row r="70" spans="1:8" x14ac:dyDescent="0.2">
      <c r="A70" s="28">
        <v>9100</v>
      </c>
      <c r="B70" s="10" t="s">
        <v>121</v>
      </c>
      <c r="C70" s="12">
        <v>0</v>
      </c>
      <c r="D70" s="12">
        <v>0</v>
      </c>
      <c r="E70" s="12">
        <f t="shared" ref="E70:E76" si="2">C70+D70</f>
        <v>0</v>
      </c>
      <c r="F70" s="12">
        <v>0</v>
      </c>
      <c r="G70" s="12">
        <v>0</v>
      </c>
      <c r="H70" s="12">
        <f t="shared" ref="H70:H76" si="3">E70-F70</f>
        <v>0</v>
      </c>
    </row>
    <row r="71" spans="1:8" x14ac:dyDescent="0.2">
      <c r="A71" s="28">
        <v>9200</v>
      </c>
      <c r="B71" s="10" t="s">
        <v>122</v>
      </c>
      <c r="C71" s="12">
        <v>0</v>
      </c>
      <c r="D71" s="12">
        <v>0</v>
      </c>
      <c r="E71" s="12">
        <f t="shared" si="2"/>
        <v>0</v>
      </c>
      <c r="F71" s="12">
        <v>0</v>
      </c>
      <c r="G71" s="12">
        <v>0</v>
      </c>
      <c r="H71" s="12">
        <f t="shared" si="3"/>
        <v>0</v>
      </c>
    </row>
    <row r="72" spans="1:8" x14ac:dyDescent="0.2">
      <c r="A72" s="28">
        <v>9300</v>
      </c>
      <c r="B72" s="10" t="s">
        <v>123</v>
      </c>
      <c r="C72" s="12">
        <v>0</v>
      </c>
      <c r="D72" s="12">
        <v>0</v>
      </c>
      <c r="E72" s="12">
        <f t="shared" si="2"/>
        <v>0</v>
      </c>
      <c r="F72" s="12">
        <v>0</v>
      </c>
      <c r="G72" s="12">
        <v>0</v>
      </c>
      <c r="H72" s="12">
        <f t="shared" si="3"/>
        <v>0</v>
      </c>
    </row>
    <row r="73" spans="1:8" x14ac:dyDescent="0.2">
      <c r="A73" s="28">
        <v>9400</v>
      </c>
      <c r="B73" s="10" t="s">
        <v>124</v>
      </c>
      <c r="C73" s="12">
        <v>0</v>
      </c>
      <c r="D73" s="12">
        <v>0</v>
      </c>
      <c r="E73" s="12">
        <f t="shared" si="2"/>
        <v>0</v>
      </c>
      <c r="F73" s="12">
        <v>0</v>
      </c>
      <c r="G73" s="12">
        <v>0</v>
      </c>
      <c r="H73" s="12">
        <f t="shared" si="3"/>
        <v>0</v>
      </c>
    </row>
    <row r="74" spans="1:8" x14ac:dyDescent="0.2">
      <c r="A74" s="28">
        <v>9500</v>
      </c>
      <c r="B74" s="10" t="s">
        <v>125</v>
      </c>
      <c r="C74" s="12">
        <v>0</v>
      </c>
      <c r="D74" s="12">
        <v>0</v>
      </c>
      <c r="E74" s="12">
        <f t="shared" si="2"/>
        <v>0</v>
      </c>
      <c r="F74" s="12">
        <v>0</v>
      </c>
      <c r="G74" s="12">
        <v>0</v>
      </c>
      <c r="H74" s="12">
        <f t="shared" si="3"/>
        <v>0</v>
      </c>
    </row>
    <row r="75" spans="1:8" x14ac:dyDescent="0.2">
      <c r="A75" s="28">
        <v>9600</v>
      </c>
      <c r="B75" s="10" t="s">
        <v>126</v>
      </c>
      <c r="C75" s="12">
        <v>0</v>
      </c>
      <c r="D75" s="12">
        <v>0</v>
      </c>
      <c r="E75" s="12">
        <f t="shared" si="2"/>
        <v>0</v>
      </c>
      <c r="F75" s="12">
        <v>0</v>
      </c>
      <c r="G75" s="12">
        <v>0</v>
      </c>
      <c r="H75" s="12">
        <f t="shared" si="3"/>
        <v>0</v>
      </c>
    </row>
    <row r="76" spans="1:8" x14ac:dyDescent="0.2">
      <c r="A76" s="32">
        <v>9900</v>
      </c>
      <c r="B76" s="11" t="s">
        <v>127</v>
      </c>
      <c r="C76" s="36">
        <v>0</v>
      </c>
      <c r="D76" s="36">
        <v>0</v>
      </c>
      <c r="E76" s="36">
        <f t="shared" si="2"/>
        <v>0</v>
      </c>
      <c r="F76" s="36">
        <v>0</v>
      </c>
      <c r="G76" s="36">
        <v>0</v>
      </c>
      <c r="H76" s="36">
        <f t="shared" si="3"/>
        <v>0</v>
      </c>
    </row>
    <row r="77" spans="1:8" x14ac:dyDescent="0.2">
      <c r="A77" s="7"/>
      <c r="B77" s="30" t="s">
        <v>56</v>
      </c>
      <c r="C77" s="37">
        <f t="shared" ref="C77:H77" si="4">SUM(C5+C13+C23+C33+C43+C53+C57+C65+C69)</f>
        <v>6481920.3099999996</v>
      </c>
      <c r="D77" s="37">
        <f t="shared" si="4"/>
        <v>1140629</v>
      </c>
      <c r="E77" s="37">
        <f t="shared" si="4"/>
        <v>7622549.3100000005</v>
      </c>
      <c r="F77" s="37">
        <f t="shared" si="4"/>
        <v>6941119.3999999994</v>
      </c>
      <c r="G77" s="37">
        <f t="shared" si="4"/>
        <v>6941119.3999999994</v>
      </c>
      <c r="H77" s="37">
        <f t="shared" si="4"/>
        <v>681429.9100000005</v>
      </c>
    </row>
    <row r="79" spans="1:8" x14ac:dyDescent="0.2">
      <c r="A79" s="1" t="s">
        <v>131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"/>
  <sheetViews>
    <sheetView showGridLines="0" zoomScaleNormal="100" workbookViewId="0">
      <selection activeCell="H15" sqref="A1:H15"/>
    </sheetView>
  </sheetViews>
  <sheetFormatPr baseColWidth="10" defaultColWidth="12" defaultRowHeight="10.199999999999999" x14ac:dyDescent="0.2"/>
  <cols>
    <col min="1" max="1" width="0.2851562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41" t="s">
        <v>136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5"/>
      <c r="B5" s="13" t="s">
        <v>0</v>
      </c>
      <c r="C5" s="38">
        <v>6411920.3099999996</v>
      </c>
      <c r="D5" s="38">
        <v>519129</v>
      </c>
      <c r="E5" s="38">
        <f>C5+D5</f>
        <v>6931049.3099999996</v>
      </c>
      <c r="F5" s="38">
        <v>6270492.7300000004</v>
      </c>
      <c r="G5" s="38">
        <v>6270492.7300000004</v>
      </c>
      <c r="H5" s="38">
        <f>E5-F5</f>
        <v>660556.57999999914</v>
      </c>
    </row>
    <row r="6" spans="1:8" x14ac:dyDescent="0.2">
      <c r="A6" s="5"/>
      <c r="B6" s="13" t="s">
        <v>1</v>
      </c>
      <c r="C6" s="38">
        <v>70000</v>
      </c>
      <c r="D6" s="38">
        <v>621500</v>
      </c>
      <c r="E6" s="38">
        <f>C6+D6</f>
        <v>691500</v>
      </c>
      <c r="F6" s="38">
        <v>670626.67000000004</v>
      </c>
      <c r="G6" s="38">
        <v>670626.67000000004</v>
      </c>
      <c r="H6" s="38">
        <f>E6-F6</f>
        <v>20873.329999999958</v>
      </c>
    </row>
    <row r="7" spans="1:8" x14ac:dyDescent="0.2">
      <c r="A7" s="5"/>
      <c r="B7" s="13" t="s">
        <v>2</v>
      </c>
      <c r="C7" s="38">
        <v>0</v>
      </c>
      <c r="D7" s="38">
        <v>0</v>
      </c>
      <c r="E7" s="38">
        <f>C7+D7</f>
        <v>0</v>
      </c>
      <c r="F7" s="38">
        <v>0</v>
      </c>
      <c r="G7" s="38">
        <v>0</v>
      </c>
      <c r="H7" s="38">
        <f>E7-F7</f>
        <v>0</v>
      </c>
    </row>
    <row r="8" spans="1:8" x14ac:dyDescent="0.2">
      <c r="A8" s="5"/>
      <c r="B8" s="13" t="s">
        <v>40</v>
      </c>
      <c r="C8" s="38">
        <v>0</v>
      </c>
      <c r="D8" s="38">
        <v>0</v>
      </c>
      <c r="E8" s="38">
        <f>C8+D8</f>
        <v>0</v>
      </c>
      <c r="F8" s="38">
        <v>0</v>
      </c>
      <c r="G8" s="38">
        <v>0</v>
      </c>
      <c r="H8" s="38">
        <f>E8-F8</f>
        <v>0</v>
      </c>
    </row>
    <row r="9" spans="1:8" x14ac:dyDescent="0.2">
      <c r="A9" s="5"/>
      <c r="B9" s="33" t="s">
        <v>37</v>
      </c>
      <c r="C9" s="39">
        <v>0</v>
      </c>
      <c r="D9" s="39">
        <v>0</v>
      </c>
      <c r="E9" s="39">
        <f>C9+D9</f>
        <v>0</v>
      </c>
      <c r="F9" s="39">
        <v>0</v>
      </c>
      <c r="G9" s="39">
        <v>0</v>
      </c>
      <c r="H9" s="39">
        <f>E9-F9</f>
        <v>0</v>
      </c>
    </row>
    <row r="10" spans="1:8" x14ac:dyDescent="0.2">
      <c r="A10" s="14"/>
      <c r="B10" s="30" t="s">
        <v>56</v>
      </c>
      <c r="C10" s="37">
        <f t="shared" ref="C10:H10" si="0">SUM(C5+C6+C7+C8+C9)</f>
        <v>6481920.3099999996</v>
      </c>
      <c r="D10" s="37">
        <f t="shared" si="0"/>
        <v>1140629</v>
      </c>
      <c r="E10" s="37">
        <f t="shared" si="0"/>
        <v>7622549.3099999996</v>
      </c>
      <c r="F10" s="37">
        <f t="shared" si="0"/>
        <v>6941119.4000000004</v>
      </c>
      <c r="G10" s="37">
        <f t="shared" si="0"/>
        <v>6941119.4000000004</v>
      </c>
      <c r="H10" s="37">
        <f t="shared" si="0"/>
        <v>681429.9099999991</v>
      </c>
    </row>
    <row r="12" spans="1:8" x14ac:dyDescent="0.2">
      <c r="A12" s="1" t="s">
        <v>131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1"/>
  <sheetViews>
    <sheetView showGridLines="0" workbookViewId="0">
      <selection activeCell="H42" sqref="A1:H42"/>
    </sheetView>
  </sheetViews>
  <sheetFormatPr baseColWidth="10" defaultColWidth="12" defaultRowHeight="10.199999999999999" x14ac:dyDescent="0.2"/>
  <cols>
    <col min="1" max="1" width="1.28515625" style="1" customWidth="1"/>
    <col min="2" max="2" width="80.42578125" style="1" customWidth="1"/>
    <col min="3" max="3" width="14.85546875" style="1" customWidth="1"/>
    <col min="4" max="4" width="18.28515625" style="1" customWidth="1"/>
    <col min="5" max="5" width="15" style="1" customWidth="1"/>
    <col min="6" max="6" width="14.42578125" style="1" customWidth="1"/>
    <col min="7" max="7" width="14.7109375" style="1" customWidth="1"/>
    <col min="8" max="8" width="18.28515625" style="1" customWidth="1"/>
    <col min="9" max="16384" width="12" style="1"/>
  </cols>
  <sheetData>
    <row r="1" spans="1:8" ht="45" customHeight="1" x14ac:dyDescent="0.2">
      <c r="A1" s="41" t="s">
        <v>138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18"/>
      <c r="B5" s="16"/>
      <c r="C5" s="20"/>
      <c r="D5" s="20"/>
      <c r="E5" s="20"/>
      <c r="F5" s="20"/>
      <c r="G5" s="20"/>
      <c r="H5" s="20"/>
    </row>
    <row r="6" spans="1:8" x14ac:dyDescent="0.2">
      <c r="A6" s="4"/>
      <c r="B6" s="15" t="s">
        <v>137</v>
      </c>
      <c r="C6" s="12">
        <v>6481920.3099999996</v>
      </c>
      <c r="D6" s="12">
        <v>1140629</v>
      </c>
      <c r="E6" s="12">
        <f>C6+D6</f>
        <v>7622549.3099999996</v>
      </c>
      <c r="F6" s="12">
        <v>6941119.4000000004</v>
      </c>
      <c r="G6" s="12">
        <v>6941119.4000000004</v>
      </c>
      <c r="H6" s="12">
        <f>E6-F6</f>
        <v>681429.90999999922</v>
      </c>
    </row>
    <row r="7" spans="1:8" x14ac:dyDescent="0.2">
      <c r="A7" s="4"/>
      <c r="B7" s="15" t="s">
        <v>51</v>
      </c>
      <c r="C7" s="12">
        <v>0</v>
      </c>
      <c r="D7" s="12">
        <v>0</v>
      </c>
      <c r="E7" s="12">
        <f t="shared" ref="E7:E12" si="0">C7+D7</f>
        <v>0</v>
      </c>
      <c r="F7" s="12">
        <v>0</v>
      </c>
      <c r="G7" s="12">
        <v>0</v>
      </c>
      <c r="H7" s="12">
        <f t="shared" ref="H7:H12" si="1">E7-F7</f>
        <v>0</v>
      </c>
    </row>
    <row r="8" spans="1:8" x14ac:dyDescent="0.2">
      <c r="A8" s="4"/>
      <c r="B8" s="15" t="s">
        <v>52</v>
      </c>
      <c r="C8" s="12">
        <v>0</v>
      </c>
      <c r="D8" s="12">
        <v>0</v>
      </c>
      <c r="E8" s="12">
        <f t="shared" si="0"/>
        <v>0</v>
      </c>
      <c r="F8" s="12">
        <v>0</v>
      </c>
      <c r="G8" s="12">
        <v>0</v>
      </c>
      <c r="H8" s="12">
        <f t="shared" si="1"/>
        <v>0</v>
      </c>
    </row>
    <row r="9" spans="1:8" x14ac:dyDescent="0.2">
      <c r="A9" s="4"/>
      <c r="B9" s="15" t="s">
        <v>53</v>
      </c>
      <c r="C9" s="12">
        <v>0</v>
      </c>
      <c r="D9" s="12">
        <v>0</v>
      </c>
      <c r="E9" s="12">
        <f t="shared" si="0"/>
        <v>0</v>
      </c>
      <c r="F9" s="12">
        <v>0</v>
      </c>
      <c r="G9" s="12">
        <v>0</v>
      </c>
      <c r="H9" s="12">
        <f t="shared" si="1"/>
        <v>0</v>
      </c>
    </row>
    <row r="10" spans="1:8" x14ac:dyDescent="0.2">
      <c r="A10" s="4"/>
      <c r="B10" s="15" t="s">
        <v>133</v>
      </c>
      <c r="C10" s="12">
        <v>0</v>
      </c>
      <c r="D10" s="12">
        <v>0</v>
      </c>
      <c r="E10" s="12">
        <f t="shared" si="0"/>
        <v>0</v>
      </c>
      <c r="F10" s="12">
        <v>0</v>
      </c>
      <c r="G10" s="12">
        <v>0</v>
      </c>
      <c r="H10" s="12">
        <f t="shared" si="1"/>
        <v>0</v>
      </c>
    </row>
    <row r="11" spans="1:8" x14ac:dyDescent="0.2">
      <c r="A11" s="4"/>
      <c r="B11" s="15" t="s">
        <v>54</v>
      </c>
      <c r="C11" s="12">
        <v>0</v>
      </c>
      <c r="D11" s="12">
        <v>0</v>
      </c>
      <c r="E11" s="12">
        <f t="shared" si="0"/>
        <v>0</v>
      </c>
      <c r="F11" s="12">
        <v>0</v>
      </c>
      <c r="G11" s="12">
        <v>0</v>
      </c>
      <c r="H11" s="12">
        <f t="shared" si="1"/>
        <v>0</v>
      </c>
    </row>
    <row r="12" spans="1:8" x14ac:dyDescent="0.2">
      <c r="A12" s="4"/>
      <c r="B12" s="15" t="s">
        <v>55</v>
      </c>
      <c r="C12" s="12">
        <v>0</v>
      </c>
      <c r="D12" s="12">
        <v>0</v>
      </c>
      <c r="E12" s="12">
        <f t="shared" si="0"/>
        <v>0</v>
      </c>
      <c r="F12" s="12">
        <v>0</v>
      </c>
      <c r="G12" s="12">
        <v>0</v>
      </c>
      <c r="H12" s="12">
        <f t="shared" si="1"/>
        <v>0</v>
      </c>
    </row>
    <row r="13" spans="1:8" x14ac:dyDescent="0.2">
      <c r="A13" s="4"/>
      <c r="B13" s="15"/>
      <c r="C13" s="12"/>
      <c r="D13" s="12"/>
      <c r="E13" s="12"/>
      <c r="F13" s="12"/>
      <c r="G13" s="12"/>
      <c r="H13" s="12"/>
    </row>
    <row r="14" spans="1:8" x14ac:dyDescent="0.2">
      <c r="A14" s="17"/>
      <c r="B14" s="31" t="s">
        <v>56</v>
      </c>
      <c r="C14" s="40">
        <f t="shared" ref="C14:H14" si="2">SUM(C6:C13)</f>
        <v>6481920.3099999996</v>
      </c>
      <c r="D14" s="40">
        <f t="shared" si="2"/>
        <v>1140629</v>
      </c>
      <c r="E14" s="40">
        <f t="shared" si="2"/>
        <v>7622549.3099999996</v>
      </c>
      <c r="F14" s="40">
        <f t="shared" si="2"/>
        <v>6941119.4000000004</v>
      </c>
      <c r="G14" s="40">
        <f t="shared" si="2"/>
        <v>6941119.4000000004</v>
      </c>
      <c r="H14" s="40">
        <f t="shared" si="2"/>
        <v>681429.90999999922</v>
      </c>
    </row>
    <row r="17" spans="1:8" ht="45" customHeight="1" x14ac:dyDescent="0.2">
      <c r="A17" s="41" t="s">
        <v>139</v>
      </c>
      <c r="B17" s="42"/>
      <c r="C17" s="42"/>
      <c r="D17" s="42"/>
      <c r="E17" s="42"/>
      <c r="F17" s="42"/>
      <c r="G17" s="42"/>
      <c r="H17" s="43"/>
    </row>
    <row r="18" spans="1:8" x14ac:dyDescent="0.2">
      <c r="A18" s="46" t="s">
        <v>57</v>
      </c>
      <c r="B18" s="47"/>
      <c r="C18" s="41" t="s">
        <v>63</v>
      </c>
      <c r="D18" s="42"/>
      <c r="E18" s="42"/>
      <c r="F18" s="42"/>
      <c r="G18" s="43"/>
      <c r="H18" s="44" t="s">
        <v>62</v>
      </c>
    </row>
    <row r="19" spans="1:8" ht="20.399999999999999" x14ac:dyDescent="0.2">
      <c r="A19" s="48"/>
      <c r="B19" s="49"/>
      <c r="C19" s="8" t="s">
        <v>58</v>
      </c>
      <c r="D19" s="8" t="s">
        <v>128</v>
      </c>
      <c r="E19" s="8" t="s">
        <v>59</v>
      </c>
      <c r="F19" s="8" t="s">
        <v>60</v>
      </c>
      <c r="G19" s="8" t="s">
        <v>61</v>
      </c>
      <c r="H19" s="45"/>
    </row>
    <row r="20" spans="1:8" x14ac:dyDescent="0.2">
      <c r="A20" s="50"/>
      <c r="B20" s="51"/>
      <c r="C20" s="9">
        <v>1</v>
      </c>
      <c r="D20" s="9">
        <v>2</v>
      </c>
      <c r="E20" s="9" t="s">
        <v>129</v>
      </c>
      <c r="F20" s="9">
        <v>4</v>
      </c>
      <c r="G20" s="9">
        <v>5</v>
      </c>
      <c r="H20" s="9" t="s">
        <v>130</v>
      </c>
    </row>
    <row r="21" spans="1:8" x14ac:dyDescent="0.2">
      <c r="A21" s="4"/>
      <c r="B21" s="2" t="s">
        <v>8</v>
      </c>
      <c r="C21" s="12">
        <v>0</v>
      </c>
      <c r="D21" s="12">
        <v>0</v>
      </c>
      <c r="E21" s="12">
        <f>C21+D21</f>
        <v>0</v>
      </c>
      <c r="F21" s="12">
        <v>0</v>
      </c>
      <c r="G21" s="12">
        <v>0</v>
      </c>
      <c r="H21" s="12">
        <f>E21-F21</f>
        <v>0</v>
      </c>
    </row>
    <row r="22" spans="1:8" x14ac:dyDescent="0.2">
      <c r="A22" s="4"/>
      <c r="B22" s="2" t="s">
        <v>9</v>
      </c>
      <c r="C22" s="12">
        <v>0</v>
      </c>
      <c r="D22" s="12">
        <v>0</v>
      </c>
      <c r="E22" s="12">
        <f t="shared" ref="E22:E24" si="3">C22+D22</f>
        <v>0</v>
      </c>
      <c r="F22" s="12">
        <v>0</v>
      </c>
      <c r="G22" s="12">
        <v>0</v>
      </c>
      <c r="H22" s="12">
        <f t="shared" ref="H22:H24" si="4">E22-F22</f>
        <v>0</v>
      </c>
    </row>
    <row r="23" spans="1:8" x14ac:dyDescent="0.2">
      <c r="A23" s="4"/>
      <c r="B23" s="2" t="s">
        <v>10</v>
      </c>
      <c r="C23" s="12">
        <v>0</v>
      </c>
      <c r="D23" s="12">
        <v>0</v>
      </c>
      <c r="E23" s="12">
        <f t="shared" si="3"/>
        <v>0</v>
      </c>
      <c r="F23" s="12">
        <v>0</v>
      </c>
      <c r="G23" s="12">
        <v>0</v>
      </c>
      <c r="H23" s="12">
        <f t="shared" si="4"/>
        <v>0</v>
      </c>
    </row>
    <row r="24" spans="1:8" x14ac:dyDescent="0.2">
      <c r="A24" s="4"/>
      <c r="B24" s="2" t="s">
        <v>132</v>
      </c>
      <c r="C24" s="12">
        <v>0</v>
      </c>
      <c r="D24" s="12">
        <v>0</v>
      </c>
      <c r="E24" s="12">
        <f t="shared" si="3"/>
        <v>0</v>
      </c>
      <c r="F24" s="12">
        <v>0</v>
      </c>
      <c r="G24" s="12">
        <v>0</v>
      </c>
      <c r="H24" s="12">
        <f t="shared" si="4"/>
        <v>0</v>
      </c>
    </row>
    <row r="25" spans="1:8" x14ac:dyDescent="0.2">
      <c r="A25" s="17"/>
      <c r="B25" s="31" t="s">
        <v>56</v>
      </c>
      <c r="C25" s="40">
        <f t="shared" ref="C25:H25" si="5">SUM(C21:C24)</f>
        <v>0</v>
      </c>
      <c r="D25" s="40">
        <f t="shared" si="5"/>
        <v>0</v>
      </c>
      <c r="E25" s="40">
        <f t="shared" si="5"/>
        <v>0</v>
      </c>
      <c r="F25" s="40">
        <f t="shared" si="5"/>
        <v>0</v>
      </c>
      <c r="G25" s="40">
        <f t="shared" si="5"/>
        <v>0</v>
      </c>
      <c r="H25" s="40">
        <f t="shared" si="5"/>
        <v>0</v>
      </c>
    </row>
    <row r="28" spans="1:8" ht="45" customHeight="1" x14ac:dyDescent="0.2">
      <c r="A28" s="41" t="s">
        <v>140</v>
      </c>
      <c r="B28" s="42"/>
      <c r="C28" s="42"/>
      <c r="D28" s="42"/>
      <c r="E28" s="42"/>
      <c r="F28" s="42"/>
      <c r="G28" s="42"/>
      <c r="H28" s="43"/>
    </row>
    <row r="29" spans="1:8" x14ac:dyDescent="0.2">
      <c r="A29" s="46" t="s">
        <v>57</v>
      </c>
      <c r="B29" s="47"/>
      <c r="C29" s="41" t="s">
        <v>63</v>
      </c>
      <c r="D29" s="42"/>
      <c r="E29" s="42"/>
      <c r="F29" s="42"/>
      <c r="G29" s="43"/>
      <c r="H29" s="44" t="s">
        <v>62</v>
      </c>
    </row>
    <row r="30" spans="1:8" ht="20.399999999999999" x14ac:dyDescent="0.2">
      <c r="A30" s="48"/>
      <c r="B30" s="49"/>
      <c r="C30" s="8" t="s">
        <v>58</v>
      </c>
      <c r="D30" s="8" t="s">
        <v>128</v>
      </c>
      <c r="E30" s="8" t="s">
        <v>59</v>
      </c>
      <c r="F30" s="8" t="s">
        <v>60</v>
      </c>
      <c r="G30" s="8" t="s">
        <v>61</v>
      </c>
      <c r="H30" s="45"/>
    </row>
    <row r="31" spans="1:8" x14ac:dyDescent="0.2">
      <c r="A31" s="50"/>
      <c r="B31" s="51"/>
      <c r="C31" s="9">
        <v>1</v>
      </c>
      <c r="D31" s="9">
        <v>2</v>
      </c>
      <c r="E31" s="9" t="s">
        <v>129</v>
      </c>
      <c r="F31" s="9">
        <v>4</v>
      </c>
      <c r="G31" s="9">
        <v>5</v>
      </c>
      <c r="H31" s="9" t="s">
        <v>130</v>
      </c>
    </row>
    <row r="32" spans="1:8" x14ac:dyDescent="0.2">
      <c r="A32" s="4"/>
      <c r="B32" s="19" t="s">
        <v>12</v>
      </c>
      <c r="C32" s="12">
        <v>6481920.3099999996</v>
      </c>
      <c r="D32" s="12">
        <v>1140629</v>
      </c>
      <c r="E32" s="12">
        <f t="shared" ref="E32:E38" si="6">C32+D32</f>
        <v>7622549.3099999996</v>
      </c>
      <c r="F32" s="12">
        <v>6941119.4000000004</v>
      </c>
      <c r="G32" s="12">
        <v>6941119.4000000004</v>
      </c>
      <c r="H32" s="12">
        <f t="shared" ref="H32:H38" si="7">E32-F32</f>
        <v>681429.90999999922</v>
      </c>
    </row>
    <row r="33" spans="1:8" x14ac:dyDescent="0.2">
      <c r="A33" s="4"/>
      <c r="B33" s="19" t="s">
        <v>11</v>
      </c>
      <c r="C33" s="12">
        <v>0</v>
      </c>
      <c r="D33" s="12">
        <v>0</v>
      </c>
      <c r="E33" s="12">
        <f t="shared" si="6"/>
        <v>0</v>
      </c>
      <c r="F33" s="12">
        <v>0</v>
      </c>
      <c r="G33" s="12">
        <v>0</v>
      </c>
      <c r="H33" s="12">
        <f t="shared" si="7"/>
        <v>0</v>
      </c>
    </row>
    <row r="34" spans="1:8" x14ac:dyDescent="0.2">
      <c r="A34" s="4"/>
      <c r="B34" s="19" t="s">
        <v>13</v>
      </c>
      <c r="C34" s="12">
        <v>0</v>
      </c>
      <c r="D34" s="12">
        <v>0</v>
      </c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</row>
    <row r="35" spans="1:8" x14ac:dyDescent="0.2">
      <c r="A35" s="4"/>
      <c r="B35" s="19" t="s">
        <v>25</v>
      </c>
      <c r="C35" s="12">
        <v>0</v>
      </c>
      <c r="D35" s="12">
        <v>0</v>
      </c>
      <c r="E35" s="12">
        <f t="shared" si="6"/>
        <v>0</v>
      </c>
      <c r="F35" s="12">
        <v>0</v>
      </c>
      <c r="G35" s="12">
        <v>0</v>
      </c>
      <c r="H35" s="12">
        <f t="shared" si="7"/>
        <v>0</v>
      </c>
    </row>
    <row r="36" spans="1:8" ht="11.25" customHeight="1" x14ac:dyDescent="0.2">
      <c r="A36" s="4"/>
      <c r="B36" s="19" t="s">
        <v>26</v>
      </c>
      <c r="C36" s="12">
        <v>0</v>
      </c>
      <c r="D36" s="12">
        <v>0</v>
      </c>
      <c r="E36" s="12">
        <f t="shared" si="6"/>
        <v>0</v>
      </c>
      <c r="F36" s="12">
        <v>0</v>
      </c>
      <c r="G36" s="12">
        <v>0</v>
      </c>
      <c r="H36" s="12">
        <f t="shared" si="7"/>
        <v>0</v>
      </c>
    </row>
    <row r="37" spans="1:8" x14ac:dyDescent="0.2">
      <c r="A37" s="4"/>
      <c r="B37" s="19" t="s">
        <v>33</v>
      </c>
      <c r="C37" s="12">
        <v>0</v>
      </c>
      <c r="D37" s="12">
        <v>0</v>
      </c>
      <c r="E37" s="12">
        <f t="shared" si="6"/>
        <v>0</v>
      </c>
      <c r="F37" s="12">
        <v>0</v>
      </c>
      <c r="G37" s="12">
        <v>0</v>
      </c>
      <c r="H37" s="12">
        <f t="shared" si="7"/>
        <v>0</v>
      </c>
    </row>
    <row r="38" spans="1:8" x14ac:dyDescent="0.2">
      <c r="A38" s="4"/>
      <c r="B38" s="19" t="s">
        <v>14</v>
      </c>
      <c r="C38" s="12">
        <v>0</v>
      </c>
      <c r="D38" s="12">
        <v>0</v>
      </c>
      <c r="E38" s="12">
        <f t="shared" si="6"/>
        <v>0</v>
      </c>
      <c r="F38" s="12">
        <v>0</v>
      </c>
      <c r="G38" s="12">
        <v>0</v>
      </c>
      <c r="H38" s="12">
        <f t="shared" si="7"/>
        <v>0</v>
      </c>
    </row>
    <row r="39" spans="1:8" x14ac:dyDescent="0.2">
      <c r="A39" s="17"/>
      <c r="B39" s="31" t="s">
        <v>56</v>
      </c>
      <c r="C39" s="40">
        <f t="shared" ref="C39:H39" si="8">SUM(C32:C38)</f>
        <v>6481920.3099999996</v>
      </c>
      <c r="D39" s="40">
        <f t="shared" si="8"/>
        <v>1140629</v>
      </c>
      <c r="E39" s="40">
        <f t="shared" si="8"/>
        <v>7622549.3099999996</v>
      </c>
      <c r="F39" s="40">
        <f t="shared" si="8"/>
        <v>6941119.4000000004</v>
      </c>
      <c r="G39" s="40">
        <f t="shared" si="8"/>
        <v>6941119.4000000004</v>
      </c>
      <c r="H39" s="40">
        <f t="shared" si="8"/>
        <v>681429.90999999922</v>
      </c>
    </row>
    <row r="41" spans="1:8" x14ac:dyDescent="0.2">
      <c r="A41" s="1" t="s">
        <v>131</v>
      </c>
    </row>
  </sheetData>
  <sheetProtection formatCells="0" formatColumns="0" formatRows="0" insertRows="0" deleteRows="0" autoFilter="0"/>
  <mergeCells count="12">
    <mergeCell ref="A28:H28"/>
    <mergeCell ref="A29:B31"/>
    <mergeCell ref="C29:G29"/>
    <mergeCell ref="H29:H30"/>
    <mergeCell ref="C18:G18"/>
    <mergeCell ref="H18:H19"/>
    <mergeCell ref="A1:H1"/>
    <mergeCell ref="A2:B4"/>
    <mergeCell ref="A17:H17"/>
    <mergeCell ref="A18:B20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0"/>
  <sheetViews>
    <sheetView showGridLines="0" topLeftCell="A13" workbookViewId="0">
      <selection activeCell="F37" sqref="F37"/>
    </sheetView>
  </sheetViews>
  <sheetFormatPr baseColWidth="10" defaultColWidth="12" defaultRowHeight="10.199999999999999" x14ac:dyDescent="0.2"/>
  <cols>
    <col min="1" max="1" width="1.28515625" style="3" customWidth="1"/>
    <col min="2" max="2" width="79" style="3" customWidth="1"/>
    <col min="3" max="8" width="18.28515625" style="3" customWidth="1"/>
    <col min="9" max="16384" width="12" style="3"/>
  </cols>
  <sheetData>
    <row r="1" spans="1:8" ht="50.1" customHeight="1" x14ac:dyDescent="0.2">
      <c r="A1" s="41" t="s">
        <v>141</v>
      </c>
      <c r="B1" s="42"/>
      <c r="C1" s="42"/>
      <c r="D1" s="42"/>
      <c r="E1" s="42"/>
      <c r="F1" s="42"/>
      <c r="G1" s="42"/>
      <c r="H1" s="43"/>
    </row>
    <row r="2" spans="1:8" x14ac:dyDescent="0.2">
      <c r="A2" s="46" t="s">
        <v>57</v>
      </c>
      <c r="B2" s="47"/>
      <c r="C2" s="41" t="s">
        <v>63</v>
      </c>
      <c r="D2" s="42"/>
      <c r="E2" s="42"/>
      <c r="F2" s="42"/>
      <c r="G2" s="43"/>
      <c r="H2" s="44" t="s">
        <v>62</v>
      </c>
    </row>
    <row r="3" spans="1:8" ht="24.9" customHeight="1" x14ac:dyDescent="0.2">
      <c r="A3" s="48"/>
      <c r="B3" s="49"/>
      <c r="C3" s="8" t="s">
        <v>58</v>
      </c>
      <c r="D3" s="8" t="s">
        <v>128</v>
      </c>
      <c r="E3" s="8" t="s">
        <v>59</v>
      </c>
      <c r="F3" s="8" t="s">
        <v>60</v>
      </c>
      <c r="G3" s="8" t="s">
        <v>61</v>
      </c>
      <c r="H3" s="45"/>
    </row>
    <row r="4" spans="1:8" x14ac:dyDescent="0.2">
      <c r="A4" s="50"/>
      <c r="B4" s="51"/>
      <c r="C4" s="9">
        <v>1</v>
      </c>
      <c r="D4" s="9">
        <v>2</v>
      </c>
      <c r="E4" s="9" t="s">
        <v>129</v>
      </c>
      <c r="F4" s="9">
        <v>4</v>
      </c>
      <c r="G4" s="9">
        <v>5</v>
      </c>
      <c r="H4" s="9" t="s">
        <v>130</v>
      </c>
    </row>
    <row r="5" spans="1:8" x14ac:dyDescent="0.2">
      <c r="A5" s="24" t="s">
        <v>15</v>
      </c>
      <c r="B5" s="23"/>
      <c r="C5" s="35">
        <f t="shared" ref="C5:H5" si="0">SUM(C6:C13)</f>
        <v>0</v>
      </c>
      <c r="D5" s="35">
        <f t="shared" si="0"/>
        <v>0</v>
      </c>
      <c r="E5" s="35">
        <f t="shared" si="0"/>
        <v>0</v>
      </c>
      <c r="F5" s="35">
        <f t="shared" si="0"/>
        <v>0</v>
      </c>
      <c r="G5" s="35">
        <f t="shared" si="0"/>
        <v>0</v>
      </c>
      <c r="H5" s="35">
        <f t="shared" si="0"/>
        <v>0</v>
      </c>
    </row>
    <row r="6" spans="1:8" x14ac:dyDescent="0.2">
      <c r="A6" s="22"/>
      <c r="B6" s="25" t="s">
        <v>41</v>
      </c>
      <c r="C6" s="12">
        <v>0</v>
      </c>
      <c r="D6" s="12">
        <v>0</v>
      </c>
      <c r="E6" s="12">
        <f>C6+D6</f>
        <v>0</v>
      </c>
      <c r="F6" s="12">
        <v>0</v>
      </c>
      <c r="G6" s="12">
        <v>0</v>
      </c>
      <c r="H6" s="12">
        <f>E6-F6</f>
        <v>0</v>
      </c>
    </row>
    <row r="7" spans="1:8" x14ac:dyDescent="0.2">
      <c r="A7" s="22"/>
      <c r="B7" s="25" t="s">
        <v>16</v>
      </c>
      <c r="C7" s="12">
        <v>0</v>
      </c>
      <c r="D7" s="12">
        <v>0</v>
      </c>
      <c r="E7" s="12">
        <f t="shared" ref="E7:E13" si="1">C7+D7</f>
        <v>0</v>
      </c>
      <c r="F7" s="12">
        <v>0</v>
      </c>
      <c r="G7" s="12">
        <v>0</v>
      </c>
      <c r="H7" s="12">
        <f t="shared" ref="H7:H13" si="2">E7-F7</f>
        <v>0</v>
      </c>
    </row>
    <row r="8" spans="1:8" x14ac:dyDescent="0.2">
      <c r="A8" s="22"/>
      <c r="B8" s="25" t="s">
        <v>134</v>
      </c>
      <c r="C8" s="12">
        <v>0</v>
      </c>
      <c r="D8" s="12">
        <v>0</v>
      </c>
      <c r="E8" s="12">
        <f t="shared" si="1"/>
        <v>0</v>
      </c>
      <c r="F8" s="12">
        <v>0</v>
      </c>
      <c r="G8" s="12">
        <v>0</v>
      </c>
      <c r="H8" s="12">
        <f t="shared" si="2"/>
        <v>0</v>
      </c>
    </row>
    <row r="9" spans="1:8" x14ac:dyDescent="0.2">
      <c r="A9" s="22"/>
      <c r="B9" s="25" t="s">
        <v>3</v>
      </c>
      <c r="C9" s="12">
        <v>0</v>
      </c>
      <c r="D9" s="12">
        <v>0</v>
      </c>
      <c r="E9" s="12">
        <f t="shared" si="1"/>
        <v>0</v>
      </c>
      <c r="F9" s="12">
        <v>0</v>
      </c>
      <c r="G9" s="12">
        <v>0</v>
      </c>
      <c r="H9" s="12">
        <f t="shared" si="2"/>
        <v>0</v>
      </c>
    </row>
    <row r="10" spans="1:8" x14ac:dyDescent="0.2">
      <c r="A10" s="22"/>
      <c r="B10" s="25" t="s">
        <v>22</v>
      </c>
      <c r="C10" s="12">
        <v>0</v>
      </c>
      <c r="D10" s="12">
        <v>0</v>
      </c>
      <c r="E10" s="12">
        <f t="shared" si="1"/>
        <v>0</v>
      </c>
      <c r="F10" s="12">
        <v>0</v>
      </c>
      <c r="G10" s="12">
        <v>0</v>
      </c>
      <c r="H10" s="12">
        <f t="shared" si="2"/>
        <v>0</v>
      </c>
    </row>
    <row r="11" spans="1:8" x14ac:dyDescent="0.2">
      <c r="A11" s="22"/>
      <c r="B11" s="25" t="s">
        <v>17</v>
      </c>
      <c r="C11" s="12">
        <v>0</v>
      </c>
      <c r="D11" s="12">
        <v>0</v>
      </c>
      <c r="E11" s="12">
        <f t="shared" si="1"/>
        <v>0</v>
      </c>
      <c r="F11" s="12">
        <v>0</v>
      </c>
      <c r="G11" s="12">
        <v>0</v>
      </c>
      <c r="H11" s="12">
        <f t="shared" si="2"/>
        <v>0</v>
      </c>
    </row>
    <row r="12" spans="1:8" x14ac:dyDescent="0.2">
      <c r="A12" s="22"/>
      <c r="B12" s="25" t="s">
        <v>42</v>
      </c>
      <c r="C12" s="12">
        <v>0</v>
      </c>
      <c r="D12" s="12">
        <v>0</v>
      </c>
      <c r="E12" s="12">
        <f t="shared" si="1"/>
        <v>0</v>
      </c>
      <c r="F12" s="12">
        <v>0</v>
      </c>
      <c r="G12" s="12">
        <v>0</v>
      </c>
      <c r="H12" s="12">
        <f t="shared" si="2"/>
        <v>0</v>
      </c>
    </row>
    <row r="13" spans="1:8" x14ac:dyDescent="0.2">
      <c r="A13" s="22"/>
      <c r="B13" s="25" t="s">
        <v>18</v>
      </c>
      <c r="C13" s="12">
        <v>0</v>
      </c>
      <c r="D13" s="12">
        <v>0</v>
      </c>
      <c r="E13" s="12">
        <f t="shared" si="1"/>
        <v>0</v>
      </c>
      <c r="F13" s="12">
        <v>0</v>
      </c>
      <c r="G13" s="12">
        <v>0</v>
      </c>
      <c r="H13" s="12">
        <f t="shared" si="2"/>
        <v>0</v>
      </c>
    </row>
    <row r="14" spans="1:8" x14ac:dyDescent="0.2">
      <c r="A14" s="24" t="s">
        <v>19</v>
      </c>
      <c r="B14" s="26"/>
      <c r="C14" s="35">
        <f t="shared" ref="C14:H14" si="3">SUM(C15:C21)</f>
        <v>6481920.3099999996</v>
      </c>
      <c r="D14" s="35">
        <f t="shared" si="3"/>
        <v>1140629</v>
      </c>
      <c r="E14" s="35">
        <f t="shared" si="3"/>
        <v>7622549.3099999996</v>
      </c>
      <c r="F14" s="35">
        <f t="shared" si="3"/>
        <v>6941119.4000000004</v>
      </c>
      <c r="G14" s="35">
        <f t="shared" si="3"/>
        <v>6941119.4000000004</v>
      </c>
      <c r="H14" s="35">
        <f t="shared" si="3"/>
        <v>681429.90999999922</v>
      </c>
    </row>
    <row r="15" spans="1:8" x14ac:dyDescent="0.2">
      <c r="A15" s="22"/>
      <c r="B15" s="25" t="s">
        <v>43</v>
      </c>
      <c r="C15" s="12">
        <v>0</v>
      </c>
      <c r="D15" s="12">
        <v>0</v>
      </c>
      <c r="E15" s="12">
        <f>C15+D15</f>
        <v>0</v>
      </c>
      <c r="F15" s="12">
        <v>0</v>
      </c>
      <c r="G15" s="12">
        <v>0</v>
      </c>
      <c r="H15" s="12">
        <f t="shared" ref="H15:H21" si="4">E15-F15</f>
        <v>0</v>
      </c>
    </row>
    <row r="16" spans="1:8" x14ac:dyDescent="0.2">
      <c r="A16" s="22"/>
      <c r="B16" s="25" t="s">
        <v>27</v>
      </c>
      <c r="C16" s="12">
        <v>0</v>
      </c>
      <c r="D16" s="12">
        <v>0</v>
      </c>
      <c r="E16" s="12">
        <f t="shared" ref="E16:E21" si="5">C16+D16</f>
        <v>0</v>
      </c>
      <c r="F16" s="12">
        <v>0</v>
      </c>
      <c r="G16" s="12">
        <v>0</v>
      </c>
      <c r="H16" s="12">
        <f t="shared" si="4"/>
        <v>0</v>
      </c>
    </row>
    <row r="17" spans="1:8" x14ac:dyDescent="0.2">
      <c r="A17" s="22"/>
      <c r="B17" s="25" t="s">
        <v>20</v>
      </c>
      <c r="C17" s="12">
        <v>0</v>
      </c>
      <c r="D17" s="12">
        <v>0</v>
      </c>
      <c r="E17" s="12">
        <f t="shared" si="5"/>
        <v>0</v>
      </c>
      <c r="F17" s="12">
        <v>0</v>
      </c>
      <c r="G17" s="12">
        <v>0</v>
      </c>
      <c r="H17" s="12">
        <f t="shared" si="4"/>
        <v>0</v>
      </c>
    </row>
    <row r="18" spans="1:8" x14ac:dyDescent="0.2">
      <c r="A18" s="22"/>
      <c r="B18" s="25" t="s">
        <v>44</v>
      </c>
      <c r="C18" s="12">
        <v>0</v>
      </c>
      <c r="D18" s="12">
        <v>0</v>
      </c>
      <c r="E18" s="12">
        <f t="shared" si="5"/>
        <v>0</v>
      </c>
      <c r="F18" s="12">
        <v>0</v>
      </c>
      <c r="G18" s="12">
        <v>0</v>
      </c>
      <c r="H18" s="12">
        <f t="shared" si="4"/>
        <v>0</v>
      </c>
    </row>
    <row r="19" spans="1:8" x14ac:dyDescent="0.2">
      <c r="A19" s="22"/>
      <c r="B19" s="25" t="s">
        <v>45</v>
      </c>
      <c r="C19" s="12">
        <v>0</v>
      </c>
      <c r="D19" s="12">
        <v>0</v>
      </c>
      <c r="E19" s="12">
        <f t="shared" si="5"/>
        <v>0</v>
      </c>
      <c r="F19" s="12">
        <v>0</v>
      </c>
      <c r="G19" s="12">
        <v>0</v>
      </c>
      <c r="H19" s="12">
        <f t="shared" si="4"/>
        <v>0</v>
      </c>
    </row>
    <row r="20" spans="1:8" x14ac:dyDescent="0.2">
      <c r="A20" s="22"/>
      <c r="B20" s="25" t="s">
        <v>46</v>
      </c>
      <c r="C20" s="12">
        <v>6481920.3099999996</v>
      </c>
      <c r="D20" s="12">
        <v>1140629</v>
      </c>
      <c r="E20" s="12">
        <f t="shared" si="5"/>
        <v>7622549.3099999996</v>
      </c>
      <c r="F20" s="12">
        <v>6941119.4000000004</v>
      </c>
      <c r="G20" s="12">
        <v>6941119.4000000004</v>
      </c>
      <c r="H20" s="12">
        <f t="shared" si="4"/>
        <v>681429.90999999922</v>
      </c>
    </row>
    <row r="21" spans="1:8" x14ac:dyDescent="0.2">
      <c r="A21" s="22"/>
      <c r="B21" s="25" t="s">
        <v>4</v>
      </c>
      <c r="C21" s="12">
        <v>0</v>
      </c>
      <c r="D21" s="12">
        <v>0</v>
      </c>
      <c r="E21" s="12">
        <f t="shared" si="5"/>
        <v>0</v>
      </c>
      <c r="F21" s="12">
        <v>0</v>
      </c>
      <c r="G21" s="12">
        <v>0</v>
      </c>
      <c r="H21" s="12">
        <f t="shared" si="4"/>
        <v>0</v>
      </c>
    </row>
    <row r="22" spans="1:8" x14ac:dyDescent="0.2">
      <c r="A22" s="24" t="s">
        <v>47</v>
      </c>
      <c r="B22" s="26"/>
      <c r="C22" s="35">
        <f t="shared" ref="C22:H22" si="6">SUM(C23:C31)</f>
        <v>0</v>
      </c>
      <c r="D22" s="35">
        <f t="shared" si="6"/>
        <v>0</v>
      </c>
      <c r="E22" s="35">
        <f t="shared" si="6"/>
        <v>0</v>
      </c>
      <c r="F22" s="35">
        <f t="shared" si="6"/>
        <v>0</v>
      </c>
      <c r="G22" s="35">
        <f t="shared" si="6"/>
        <v>0</v>
      </c>
      <c r="H22" s="35">
        <f t="shared" si="6"/>
        <v>0</v>
      </c>
    </row>
    <row r="23" spans="1:8" x14ac:dyDescent="0.2">
      <c r="A23" s="22"/>
      <c r="B23" s="25" t="s">
        <v>28</v>
      </c>
      <c r="C23" s="12">
        <v>0</v>
      </c>
      <c r="D23" s="12">
        <v>0</v>
      </c>
      <c r="E23" s="12">
        <f>C23+D23</f>
        <v>0</v>
      </c>
      <c r="F23" s="12">
        <v>0</v>
      </c>
      <c r="G23" s="12">
        <v>0</v>
      </c>
      <c r="H23" s="12">
        <f t="shared" ref="H23:H31" si="7">E23-F23</f>
        <v>0</v>
      </c>
    </row>
    <row r="24" spans="1:8" x14ac:dyDescent="0.2">
      <c r="A24" s="22"/>
      <c r="B24" s="25" t="s">
        <v>23</v>
      </c>
      <c r="C24" s="12">
        <v>0</v>
      </c>
      <c r="D24" s="12">
        <v>0</v>
      </c>
      <c r="E24" s="12">
        <f t="shared" ref="E24:E31" si="8">C24+D24</f>
        <v>0</v>
      </c>
      <c r="F24" s="12">
        <v>0</v>
      </c>
      <c r="G24" s="12">
        <v>0</v>
      </c>
      <c r="H24" s="12">
        <f t="shared" si="7"/>
        <v>0</v>
      </c>
    </row>
    <row r="25" spans="1:8" x14ac:dyDescent="0.2">
      <c r="A25" s="22"/>
      <c r="B25" s="25" t="s">
        <v>29</v>
      </c>
      <c r="C25" s="12">
        <v>0</v>
      </c>
      <c r="D25" s="12">
        <v>0</v>
      </c>
      <c r="E25" s="12">
        <f t="shared" si="8"/>
        <v>0</v>
      </c>
      <c r="F25" s="12">
        <v>0</v>
      </c>
      <c r="G25" s="12">
        <v>0</v>
      </c>
      <c r="H25" s="12">
        <f t="shared" si="7"/>
        <v>0</v>
      </c>
    </row>
    <row r="26" spans="1:8" x14ac:dyDescent="0.2">
      <c r="A26" s="22"/>
      <c r="B26" s="25" t="s">
        <v>48</v>
      </c>
      <c r="C26" s="12">
        <v>0</v>
      </c>
      <c r="D26" s="12">
        <v>0</v>
      </c>
      <c r="E26" s="12">
        <f t="shared" si="8"/>
        <v>0</v>
      </c>
      <c r="F26" s="12">
        <v>0</v>
      </c>
      <c r="G26" s="12">
        <v>0</v>
      </c>
      <c r="H26" s="12">
        <f t="shared" si="7"/>
        <v>0</v>
      </c>
    </row>
    <row r="27" spans="1:8" x14ac:dyDescent="0.2">
      <c r="A27" s="22"/>
      <c r="B27" s="25" t="s">
        <v>21</v>
      </c>
      <c r="C27" s="12">
        <v>0</v>
      </c>
      <c r="D27" s="12">
        <v>0</v>
      </c>
      <c r="E27" s="12">
        <f t="shared" si="8"/>
        <v>0</v>
      </c>
      <c r="F27" s="12">
        <v>0</v>
      </c>
      <c r="G27" s="12">
        <v>0</v>
      </c>
      <c r="H27" s="12">
        <f t="shared" si="7"/>
        <v>0</v>
      </c>
    </row>
    <row r="28" spans="1:8" x14ac:dyDescent="0.2">
      <c r="A28" s="22"/>
      <c r="B28" s="25" t="s">
        <v>5</v>
      </c>
      <c r="C28" s="12">
        <v>0</v>
      </c>
      <c r="D28" s="12">
        <v>0</v>
      </c>
      <c r="E28" s="12">
        <f t="shared" si="8"/>
        <v>0</v>
      </c>
      <c r="F28" s="12">
        <v>0</v>
      </c>
      <c r="G28" s="12">
        <v>0</v>
      </c>
      <c r="H28" s="12">
        <f t="shared" si="7"/>
        <v>0</v>
      </c>
    </row>
    <row r="29" spans="1:8" x14ac:dyDescent="0.2">
      <c r="A29" s="22"/>
      <c r="B29" s="25" t="s">
        <v>6</v>
      </c>
      <c r="C29" s="12">
        <v>0</v>
      </c>
      <c r="D29" s="12">
        <v>0</v>
      </c>
      <c r="E29" s="12">
        <f t="shared" si="8"/>
        <v>0</v>
      </c>
      <c r="F29" s="12">
        <v>0</v>
      </c>
      <c r="G29" s="12">
        <v>0</v>
      </c>
      <c r="H29" s="12">
        <f t="shared" si="7"/>
        <v>0</v>
      </c>
    </row>
    <row r="30" spans="1:8" x14ac:dyDescent="0.2">
      <c r="A30" s="22"/>
      <c r="B30" s="25" t="s">
        <v>49</v>
      </c>
      <c r="C30" s="12">
        <v>0</v>
      </c>
      <c r="D30" s="12">
        <v>0</v>
      </c>
      <c r="E30" s="12">
        <f t="shared" si="8"/>
        <v>0</v>
      </c>
      <c r="F30" s="12">
        <v>0</v>
      </c>
      <c r="G30" s="12">
        <v>0</v>
      </c>
      <c r="H30" s="12">
        <f t="shared" si="7"/>
        <v>0</v>
      </c>
    </row>
    <row r="31" spans="1:8" x14ac:dyDescent="0.2">
      <c r="A31" s="22"/>
      <c r="B31" s="25" t="s">
        <v>30</v>
      </c>
      <c r="C31" s="12">
        <v>0</v>
      </c>
      <c r="D31" s="12">
        <v>0</v>
      </c>
      <c r="E31" s="12">
        <f t="shared" si="8"/>
        <v>0</v>
      </c>
      <c r="F31" s="12">
        <v>0</v>
      </c>
      <c r="G31" s="12">
        <v>0</v>
      </c>
      <c r="H31" s="12">
        <f t="shared" si="7"/>
        <v>0</v>
      </c>
    </row>
    <row r="32" spans="1:8" x14ac:dyDescent="0.2">
      <c r="A32" s="24" t="s">
        <v>31</v>
      </c>
      <c r="B32" s="26"/>
      <c r="C32" s="35">
        <f t="shared" ref="C32:H32" si="9">SUM(C33:C36)</f>
        <v>0</v>
      </c>
      <c r="D32" s="35">
        <f t="shared" si="9"/>
        <v>0</v>
      </c>
      <c r="E32" s="35">
        <f t="shared" si="9"/>
        <v>0</v>
      </c>
      <c r="F32" s="35">
        <f t="shared" si="9"/>
        <v>0</v>
      </c>
      <c r="G32" s="35">
        <f t="shared" si="9"/>
        <v>0</v>
      </c>
      <c r="H32" s="35">
        <f t="shared" si="9"/>
        <v>0</v>
      </c>
    </row>
    <row r="33" spans="1:8" x14ac:dyDescent="0.2">
      <c r="A33" s="22"/>
      <c r="B33" s="25" t="s">
        <v>50</v>
      </c>
      <c r="C33" s="12">
        <v>0</v>
      </c>
      <c r="D33" s="12">
        <v>0</v>
      </c>
      <c r="E33" s="12">
        <f>C33+D33</f>
        <v>0</v>
      </c>
      <c r="F33" s="12">
        <v>0</v>
      </c>
      <c r="G33" s="12">
        <v>0</v>
      </c>
      <c r="H33" s="12">
        <f t="shared" ref="H33:H36" si="10">E33-F33</f>
        <v>0</v>
      </c>
    </row>
    <row r="34" spans="1:8" ht="11.25" customHeight="1" x14ac:dyDescent="0.2">
      <c r="A34" s="22"/>
      <c r="B34" s="25" t="s">
        <v>24</v>
      </c>
      <c r="C34" s="12">
        <v>0</v>
      </c>
      <c r="D34" s="12">
        <v>0</v>
      </c>
      <c r="E34" s="12">
        <f t="shared" ref="E34:E36" si="11">C34+D34</f>
        <v>0</v>
      </c>
      <c r="F34" s="12">
        <v>0</v>
      </c>
      <c r="G34" s="12">
        <v>0</v>
      </c>
      <c r="H34" s="12">
        <f t="shared" si="10"/>
        <v>0</v>
      </c>
    </row>
    <row r="35" spans="1:8" x14ac:dyDescent="0.2">
      <c r="A35" s="22"/>
      <c r="B35" s="25" t="s">
        <v>32</v>
      </c>
      <c r="C35" s="12">
        <v>0</v>
      </c>
      <c r="D35" s="12">
        <v>0</v>
      </c>
      <c r="E35" s="12">
        <f t="shared" si="11"/>
        <v>0</v>
      </c>
      <c r="F35" s="12">
        <v>0</v>
      </c>
      <c r="G35" s="12">
        <v>0</v>
      </c>
      <c r="H35" s="12">
        <f t="shared" si="10"/>
        <v>0</v>
      </c>
    </row>
    <row r="36" spans="1:8" x14ac:dyDescent="0.2">
      <c r="A36" s="22"/>
      <c r="B36" s="25" t="s">
        <v>7</v>
      </c>
      <c r="C36" s="12">
        <v>0</v>
      </c>
      <c r="D36" s="12">
        <v>0</v>
      </c>
      <c r="E36" s="12">
        <f t="shared" si="11"/>
        <v>0</v>
      </c>
      <c r="F36" s="12">
        <v>0</v>
      </c>
      <c r="G36" s="12">
        <v>0</v>
      </c>
      <c r="H36" s="12">
        <f t="shared" si="10"/>
        <v>0</v>
      </c>
    </row>
    <row r="37" spans="1:8" x14ac:dyDescent="0.2">
      <c r="A37" s="27"/>
      <c r="B37" s="31" t="s">
        <v>56</v>
      </c>
      <c r="C37" s="40">
        <f t="shared" ref="C37:H37" si="12">SUM(C32+C22+C14+C5)</f>
        <v>6481920.3099999996</v>
      </c>
      <c r="D37" s="40">
        <f t="shared" si="12"/>
        <v>1140629</v>
      </c>
      <c r="E37" s="40">
        <f t="shared" si="12"/>
        <v>7622549.3099999996</v>
      </c>
      <c r="F37" s="40">
        <f t="shared" si="12"/>
        <v>6941119.4000000004</v>
      </c>
      <c r="G37" s="40">
        <f t="shared" si="12"/>
        <v>6941119.4000000004</v>
      </c>
      <c r="H37" s="40">
        <f t="shared" si="12"/>
        <v>681429.90999999922</v>
      </c>
    </row>
    <row r="38" spans="1:8" x14ac:dyDescent="0.2">
      <c r="A38" s="21"/>
      <c r="B38" s="21"/>
      <c r="C38" s="21"/>
      <c r="D38" s="21"/>
      <c r="E38" s="21"/>
      <c r="F38" s="21"/>
      <c r="G38" s="21"/>
      <c r="H38" s="21"/>
    </row>
    <row r="39" spans="1:8" x14ac:dyDescent="0.2">
      <c r="A39" s="21" t="s">
        <v>131</v>
      </c>
      <c r="B39" s="21"/>
      <c r="C39" s="21"/>
      <c r="D39" s="21"/>
      <c r="E39" s="21"/>
      <c r="F39" s="21"/>
      <c r="G39" s="21"/>
      <c r="H39" s="21"/>
    </row>
    <row r="40" spans="1:8" x14ac:dyDescent="0.2">
      <c r="A40" s="21"/>
      <c r="B40" s="21"/>
      <c r="C40" s="21"/>
      <c r="D40" s="21"/>
      <c r="E40" s="21"/>
      <c r="F40" s="21"/>
      <c r="G40" s="21"/>
      <c r="H40" s="21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2023-01-24T14:51:24Z</cp:lastPrinted>
  <dcterms:created xsi:type="dcterms:W3CDTF">2014-02-10T03:37:14Z</dcterms:created>
  <dcterms:modified xsi:type="dcterms:W3CDTF">2023-01-24T14:58:21Z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